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8940"/>
  </bookViews>
  <sheets>
    <sheet name="Indicadores de Desempeño" sheetId="2" r:id="rId1"/>
  </sheets>
  <definedNames>
    <definedName name="_xlnm._FilterDatabase" localSheetId="0" hidden="1">'Indicadores de Desempeño'!$B$2:$I$3</definedName>
    <definedName name="_xlnm.Print_Titles" localSheetId="0">'Indicadores de Desempeño'!$1:$2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2" l="1"/>
  <c r="H39" i="2"/>
  <c r="H34" i="2" l="1"/>
  <c r="H33" i="2"/>
  <c r="H28" i="2" l="1"/>
  <c r="H27" i="2"/>
  <c r="H26" i="2"/>
  <c r="H25" i="2"/>
  <c r="H24" i="2"/>
  <c r="H21" i="2"/>
  <c r="H20" i="2"/>
  <c r="H15" i="2" l="1"/>
  <c r="H11" i="2"/>
  <c r="H8" i="2" l="1"/>
  <c r="H6" i="2" l="1"/>
  <c r="H5" i="2"/>
  <c r="H3" i="2" l="1"/>
</calcChain>
</file>

<file path=xl/sharedStrings.xml><?xml version="1.0" encoding="utf-8"?>
<sst xmlns="http://schemas.openxmlformats.org/spreadsheetml/2006/main" count="205" uniqueCount="103">
  <si>
    <t>INDICADOR - FUENTE</t>
  </si>
  <si>
    <t>PROCESO</t>
  </si>
  <si>
    <t>TIPO</t>
  </si>
  <si>
    <t>AÑO</t>
  </si>
  <si>
    <t>PERIODO</t>
  </si>
  <si>
    <t>META</t>
  </si>
  <si>
    <t>AVANCE CUANTITATIVO</t>
  </si>
  <si>
    <t>% DE AVANCE</t>
  </si>
  <si>
    <t>AVANCE CUALITATIVO</t>
  </si>
  <si>
    <t>Identificación y Priorización</t>
  </si>
  <si>
    <t>Efectividad</t>
  </si>
  <si>
    <r>
      <t>Indicador:</t>
    </r>
    <r>
      <rPr>
        <sz val="10"/>
        <color theme="1"/>
        <rFont val="Arial Narrow"/>
        <family val="2"/>
      </rPr>
      <t>Alineación de recursos de los cooperantes que tienen estrategia pais</t>
    </r>
  </si>
  <si>
    <t>T3</t>
  </si>
  <si>
    <t>Se evidenció un avance dado a un programa de Alemania registrado en el año, el indicador se ha comportado de forma normal y se espera un avance en los recursos durante el último trimestre del año</t>
  </si>
  <si>
    <r>
      <t>Indicador:</t>
    </r>
    <r>
      <rPr>
        <sz val="10"/>
        <color rgb="FF000000"/>
        <rFont val="Arial Narrow"/>
        <family val="2"/>
      </rPr>
      <t>Oportunidades de cooperación internacional aprovechadas</t>
    </r>
  </si>
  <si>
    <t>Preparación y Formulación</t>
  </si>
  <si>
    <t>Eficacia</t>
  </si>
  <si>
    <t>Durante el tercer trimestre se priorizaron 4 oportunidades de cooperación (Comixta Uruguay, Premio Roddenberry, KOIKA 2020, KSP 2020). A las cuatro oportunidades se logró presentar iniciativas por aprte de entidades nacionales o actores territoriales (20 proyectos en total) Se puede encontrar mayor evidencia de esta gestión en el link: https://drive.google.com/open?id=1mLwHVW9tOtQf2X2V4Pjn0Rje2EKFArWu</t>
  </si>
  <si>
    <r>
      <t>Indicador:</t>
    </r>
    <r>
      <rPr>
        <sz val="10"/>
        <color rgb="FF000000"/>
        <rFont val="Arial Narrow"/>
        <family val="2"/>
      </rPr>
      <t>Proyectos aprobados en el marco de las nuevas oportunidades de cooperación</t>
    </r>
  </si>
  <si>
    <t>De los 23 proyectos que se han acompañado en su formulación y que ya cuentan con respuesta por parte del cooperante, 13 han sido aprobados (56,5%) La meta establecida para el tercer trimestre era de 58%</t>
  </si>
  <si>
    <r>
      <t>Indicador:</t>
    </r>
    <r>
      <rPr>
        <sz val="10"/>
        <color theme="1"/>
        <rFont val="Arial Narrow"/>
        <family val="2"/>
      </rPr>
      <t>Actividades con informe técnico de seguimiento</t>
    </r>
  </si>
  <si>
    <t>Implementación y Seguimiento</t>
  </si>
  <si>
    <r>
      <rPr>
        <b/>
        <sz val="10"/>
        <color theme="1"/>
        <rFont val="Arial Narrow"/>
        <family val="2"/>
      </rPr>
      <t>Indicador:</t>
    </r>
    <r>
      <rPr>
        <sz val="10"/>
        <color theme="1"/>
        <rFont val="Arial Narrow"/>
        <family val="2"/>
      </rPr>
      <t>Actividades y/u oportunidades implementadas</t>
    </r>
  </si>
  <si>
    <t>S1</t>
  </si>
  <si>
    <t>Con corte a 30 de junio se tienen implementadas 138 actividades de las 664 programadas para la vigencia 2018, distribuidas en I y II trimestre, de acuerdo con la destinación de recursos que se ha dado para tales fines y las prioridades definidas por la alta dirección.</t>
  </si>
  <si>
    <r>
      <t>Indicador:</t>
    </r>
    <r>
      <rPr>
        <sz val="10"/>
        <color theme="1"/>
        <rFont val="Arial Narrow"/>
        <family val="2"/>
      </rPr>
      <t>Lineamientos para el fortalecimiento organizacional adoptados</t>
    </r>
  </si>
  <si>
    <t>Direccionamiento Estratégico y Planeación</t>
  </si>
  <si>
    <t>Se formularon 2 lineamientos durante el primer semestre del año en curso, a saber: lineamientos para actualizar la documentación de los procesos de la Entidad y lineamientos para realizar seguimiento y verificación a los riesgos definidos. En cuanto a la adopción, para los lineamientos de la documentación se inicio la adopción de los mismos, al interior de los procesos, teniendo en cuenta las fechas establecidas para su gestión. Sin embargo, en cuanto a los lineamientos formulados para la gestión de riesgos, aún no se han adoptado debido a que las fechas de programación para los seguimientos corresponden a la semana del 16 al 19 de julio y del 12 al 16 de noviembre. Esperamos al final de la vigencia que se hayan formulado y adoptado 8 lineamientos básicos: Actualización portafolio de productos y servicios, medición de la Calidad del Servicio, medición de la Satisfacción del Usuario, Identificación y control del producto y servicio no conforme, Metodología para la formulación del plan de acción 2019, Seguimiento y verificación de la gestión del riesgos, Actualización de la documentación del SGI y Lineamientos para la gestión de contrapartidas.</t>
  </si>
  <si>
    <r>
      <t>Indicador:</t>
    </r>
    <r>
      <rPr>
        <sz val="10"/>
        <color theme="1"/>
        <rFont val="Arial Narrow"/>
        <family val="2"/>
      </rPr>
      <t>Porcentaje de infromes con valor agregado analizados con involucrados</t>
    </r>
  </si>
  <si>
    <t>C2</t>
  </si>
  <si>
    <t>AGENCIA PRESIDENCIAL DE COOPERACIÓN APC-COLOMBIA
 INDICADORES DE DESEMPEÑO - SEGUIMIENTO 30 DE SEPTIEMBRE DE 2018</t>
  </si>
  <si>
    <r>
      <t>Indicador:</t>
    </r>
    <r>
      <rPr>
        <sz val="10"/>
        <color theme="1"/>
        <rFont val="Arial Narrow"/>
        <family val="2"/>
      </rPr>
      <t>Posicionamiento de temas priorizados en nuestras redes sociales</t>
    </r>
  </si>
  <si>
    <t>Gestión de Comunicaciones</t>
  </si>
  <si>
    <t>T2</t>
  </si>
  <si>
    <r>
      <t>Indicador:</t>
    </r>
    <r>
      <rPr>
        <sz val="10"/>
        <color theme="1"/>
        <rFont val="Arial Narrow"/>
        <family val="2"/>
      </rPr>
      <t>Visitas a contenidos de la sección de transparencia y acceso a la información pública</t>
    </r>
  </si>
  <si>
    <r>
      <t>Indicador:</t>
    </r>
    <r>
      <rPr>
        <sz val="10"/>
        <color theme="1"/>
        <rFont val="Arial Narrow"/>
        <family val="2"/>
      </rPr>
      <t>Visitas a contenidos que agregan valor en el sitio web</t>
    </r>
  </si>
  <si>
    <t>Eficiencia</t>
  </si>
  <si>
    <r>
      <t>Indicador:</t>
    </r>
    <r>
      <rPr>
        <sz val="10"/>
        <color theme="1"/>
        <rFont val="Arial Narrow"/>
        <family val="2"/>
      </rPr>
      <t>Aprovechamiento del presupuesto de actividades de estímulos e incentivos</t>
    </r>
  </si>
  <si>
    <t>Gestión de Talento Humano</t>
  </si>
  <si>
    <t>APC-Colombia, a través del Plan de Estímulos e Incentivos - PEI, programó 136 actividades para ejecutar en la vigencia 2018, el comportamiento de la eficacia en el primer semestre, fue de: • Presupuesto ejecutado $0 • Actividades ejecutadas 58 • Actividades programadas 58 • Participación y asistencia 83 servidores públicos adscritos a la planta global de la Agencia</t>
  </si>
  <si>
    <r>
      <t>Indicador:</t>
    </r>
    <r>
      <rPr>
        <sz val="10"/>
        <color theme="1"/>
        <rFont val="Arial Narrow"/>
        <family val="2"/>
      </rPr>
      <t>Aprovechamiento del presupuesto de capacitaciones</t>
    </r>
  </si>
  <si>
    <t>Durante el primer semestre de la vigencia 2018, se contrató y ejecutó el contrato de capacitación y entrenamiento en el idioma inglés con la participación de 29 funcionarios de 32 cupos ofrecidos. Cabe resaltar que al momento de la rendición de la información no se tuvo en cuenta un cupo de Phonne Lesson, lo que ampliará el porcentaje de aprovechamiento del presupuesto para esta capacitación, en el 93.75%, superando el mismo periodo de la vigencia anterior. Esto podría ser atribuible a la temprana contratación y ejecución de la capacitación ofrecida.</t>
  </si>
  <si>
    <r>
      <t>Indicador:</t>
    </r>
    <r>
      <rPr>
        <sz val="10"/>
        <color theme="1"/>
        <rFont val="Arial Narrow"/>
        <family val="2"/>
      </rPr>
      <t>Cumplimiento en la ejecución de los planes de Talento Humano</t>
    </r>
    <r>
      <rPr>
        <b/>
        <sz val="10"/>
        <color theme="1"/>
        <rFont val="Arial Narrow"/>
        <family val="2"/>
      </rPr>
      <t xml:space="preserve">
</t>
    </r>
  </si>
  <si>
    <t>Se obtuvo como resultado en el tercer trimestre de la presente vigencia, con corte al 30 de septiembre de 2018, el cumplimiento del 96.51%, con referencia a los Planes de Talento Humano (SG-SST, PIC y PEI), frente a las actividades ejecutadas sobre las actividades proyectadas. * PEI: ejecutó el 96% de 54 actividades ejecutadas sobre 56 actividades programadas. - El 4% no ejecutado corresponden a 2 actividades que no se desarrollaron: 1- actividad: Taller teórico - práctico: Masaje Shiatsu, programada para agosto y 2- actividad: Medición del clima organizacional, programada para septiembre. Estas actividades se reprogramaran para octubre y noviembre de la vigencia. Lo anterior, se debe al cambio actual en la planta global de la Agencia y de acuerdo con las directrices del nuevo Director Administrativo y Financiero de APC-Colombia. Es importante tener en cuenta: - En septiembre, se dio inicio a la actividad: Intervención del riesgo psicosocial de manera individual a 33 casos blancos de servidores públicos de la Agencia, se compartió por correo electrónico la invitación, se realizó la programación de forma personalizada (entrevista) y se atendieron 2 servidores públicos. - En agosto, se compartió por correo electrónico la invitación para realizar análisis de puesto de trabajo de 1 servidor público, con el acompañamiento de expertos de compensar. * PIC: ejecutó el 71,5%, frente al trimestre se ejecutaron 16 de 20 propuestas, alcanzando un 80% de cumplimiento, quedando a la fecha la ejecución del componente con costo: competencias comportamentales de los funcionarios y capacitaciones en Contratación estatal, auditores, Normas internacionales de auditoría, cooperación internacional, NICSP y los PAE: Presentaciones efectivas y Aporta a tu futuro. * SGSST: ejecutó el 76.8%, frente al trimestre se ejecutaron 31 actividades de 31 propuestas, alcanzando un 100% de cumplimiento, quedando a la fecha la ejecución de: adquisición de elementos ergonómicos, auditoria del SGSST, revisión de la política con el copasst, actividades del PEI psicosocial y Desordenes musculo esqueléticos, campañas de confort térmico y ruido, simulacro, exámenes periódicos y de ingreso o retiro.</t>
  </si>
  <si>
    <r>
      <t>Indicador:</t>
    </r>
    <r>
      <rPr>
        <sz val="10"/>
        <color theme="1"/>
        <rFont val="Arial Narrow"/>
        <family val="2"/>
      </rPr>
      <t>Oportunidad de situaciones administrativas de personal.</t>
    </r>
  </si>
  <si>
    <t>Septiembrre</t>
  </si>
  <si>
    <t>Septiembre</t>
  </si>
  <si>
    <t>El promedio de visitas a los contenidos de esta sección bajo respecto al mes anterior pero se mantiene en un rango bueno frente a la meta. Esta reducción también se evidenció en todas las visitas al sitio web y puede deberse a la transición por el cambio de gobierno.</t>
  </si>
  <si>
    <r>
      <t>Indicador:</t>
    </r>
    <r>
      <rPr>
        <sz val="10"/>
        <color theme="1"/>
        <rFont val="Arial Narrow"/>
        <family val="2"/>
      </rPr>
      <t>Contratos y convenios liquidados o archivados</t>
    </r>
  </si>
  <si>
    <t>Gestión Contractual</t>
  </si>
  <si>
    <t>Para el tercer trimestre del 2018 se había planteado la meta de 50 liquidaciones, en este caso la meta se cumple en un 100% ya que contando las liquidaciones y actos de archivo de convenios, contratos y ordenes de compra para el tercer trimestre se tiene un total de 51 liquidaciones.</t>
  </si>
  <si>
    <r>
      <t>Indicador:</t>
    </r>
    <r>
      <rPr>
        <sz val="10"/>
        <color theme="1"/>
        <rFont val="Arial Narrow"/>
        <family val="2"/>
      </rPr>
      <t>Suscripción de convenios y contratos solicitados</t>
    </r>
  </si>
  <si>
    <t>En el tercer trimestre del 2018 se suscribieron todos los contratos y convenios que fueron solicitados, lo que quiere decir que este indicador se cumple en un 100%.</t>
  </si>
  <si>
    <t>Gestión Administrativa</t>
  </si>
  <si>
    <r>
      <t>Indicador:</t>
    </r>
    <r>
      <rPr>
        <sz val="10"/>
        <color theme="1"/>
        <rFont val="Arial Narrow"/>
        <family val="2"/>
      </rPr>
      <t>Ahorro en consumo de energía</t>
    </r>
  </si>
  <si>
    <t>Se logró dentro del semestre reportado que el consumo no superará el máximo permitido se adelantarán acciones orientadas a promover el uso eficiente del recurso energético. Respecto de la medición del mismo periodo del año anterior, se disminuyó el consumo en 4987 KWT.</t>
  </si>
  <si>
    <r>
      <t>Indicador:</t>
    </r>
    <r>
      <rPr>
        <sz val="10"/>
        <color theme="1"/>
        <rFont val="Arial Narrow"/>
        <family val="2"/>
      </rPr>
      <t>Ahorro consumo de agua</t>
    </r>
    <r>
      <rPr>
        <b/>
        <sz val="10"/>
        <color theme="1"/>
        <rFont val="Arial Narrow"/>
        <family val="2"/>
      </rPr>
      <t xml:space="preserve">
</t>
    </r>
  </si>
  <si>
    <t>Se logró dentro del semestre reportado que el consumo no superará el máximo permitido, aún cuando se presentó un inconveniente en la planta física de la entidad (daño en llave de lavamanos), lo cual causó un aumento de 3 mts cubicos respecto de la medición del mismo periodo del año anterior.</t>
  </si>
  <si>
    <r>
      <t>Indicador:</t>
    </r>
    <r>
      <rPr>
        <sz val="10"/>
        <color theme="1"/>
        <rFont val="Arial Narrow"/>
        <family val="2"/>
      </rPr>
      <t>Plan anual de adquisiciones - PAA</t>
    </r>
    <r>
      <rPr>
        <b/>
        <sz val="10"/>
        <color theme="1"/>
        <rFont val="Arial Narrow"/>
        <family val="2"/>
      </rPr>
      <t xml:space="preserve">
</t>
    </r>
  </si>
  <si>
    <r>
      <t>Indicador:</t>
    </r>
    <r>
      <rPr>
        <sz val="10"/>
        <color theme="1"/>
        <rFont val="Arial Narrow"/>
        <family val="2"/>
      </rPr>
      <t>Solicitudes de insumos y servicios atendidos efectivamente</t>
    </r>
  </si>
  <si>
    <r>
      <t>Indicador:</t>
    </r>
    <r>
      <rPr>
        <sz val="10"/>
        <color theme="1"/>
        <rFont val="Arial Narrow"/>
        <family val="2"/>
      </rPr>
      <t>Transferencias documentales primarias</t>
    </r>
  </si>
  <si>
    <t xml:space="preserve">Durante el primer semestre de 2018 se esperaba recibir 205 transferencias documentales primarias, entregadas por el Grupo de Gestión Financiera y el Grupo de Talento Humano sin embargo solo se recibieron 145 transferencias. </t>
  </si>
  <si>
    <r>
      <t>Indicador:</t>
    </r>
    <r>
      <rPr>
        <sz val="10"/>
        <color theme="1"/>
        <rFont val="Arial Narrow"/>
        <family val="2"/>
      </rPr>
      <t>Ahorro consumo resmas de papel</t>
    </r>
  </si>
  <si>
    <t>NO REPORTO AVANCES</t>
  </si>
  <si>
    <r>
      <t>Indicador:</t>
    </r>
    <r>
      <rPr>
        <sz val="10"/>
        <color theme="1"/>
        <rFont val="Arial Narrow"/>
        <family val="2"/>
      </rPr>
      <t>Ejecución Plan anual de caja</t>
    </r>
  </si>
  <si>
    <t>Gestión Financiera</t>
  </si>
  <si>
    <t xml:space="preserve">Para el mes de septiembre la ejecución del PAC fue del 94,53%, desagregada por rubro así: gastos de personal 90,08%, gastos generales 92,71, transferencias corrientes 99,95% e inversión ordinaria 100%. El rubro de gastos de personal fue el que tuvo más baja ejecución comparada a los otros tres rubros y esto se dio porque no se alcanzó a tramitar con dos días hábiles de anterioridad en SIIF Nación, el pago de 3 liquidaciones de ex funcionarios, dado que se presentó una falla en la autorización de los pagos en dicho sistema y por lo tanto el PAC disponible pendiente quedó ejecutado en el mes de octubre. De otro lado, en el rubro de gastos generales quedó pendiente de ejecutar el 7,29% porque no fueron radicadas en el área financiera las cuentas por pagar de las órdenes de compra de servicios de aseo y cafetería, suministro de combustible y del contrato de mensajería, por no contar con supervisor delegado para éstos durante el mes de septiembre.
</t>
  </si>
  <si>
    <r>
      <t>Indicador:</t>
    </r>
    <r>
      <rPr>
        <sz val="10"/>
        <color theme="1"/>
        <rFont val="Arial Narrow"/>
        <family val="2"/>
      </rPr>
      <t>Ejecución presupuesto compromisos</t>
    </r>
  </si>
  <si>
    <t>Indicador: Ejecución Compromisos / Apropiación Vigente Indicador: 55.356,8 / 164.248,2 = 33,70 La ejecución presupuestal de la entidad fue del 33,70% equivalente 55.356,8 millones, frente a una meta del 86,86%, con un déficit de 87.308,1 millones, el cual se explica así: A) Gastos de funcionamiento: 1) Déficit en ejecución de gastos de personal por 576,3 millones debido a que no están cubiertas todas las vacantes de la planta de personal 2) Déficit en ejecución de transferencias corrientes por 4.943,2 millones, debido a que falta comprometer recursos para: i) 1.500 millones para la adición de la revisión sustantiva del convenio con el PUND - PNUD/COL/83388 – Cooperación Sur - Sur 2) 1.355 millones para realizar aportes de asistencia humanitaria 3) 1.500 millones que se aportarán a un fondo del BID denominado Fondo de Agricultura Familiar en Brasil 4) 450 millones para adicionar el contrato de tiquetes aéreos 5) 138 millones para gastos de viaje. B) Gastos de inversión: 1) La ejecución en inversión tiene déficit de 81.869,0 millones, debido a que la ley de garantías electorales demoró el proceso de ejecución del proyecto de desminado terrestre financiado por la Fundación Howard Buffet. La ejecución en funcionamiento se distribuyó así: 1) Transferencias corrientes con el 49,75% correspondiente a los gastos del FOCAI 2) Gastos de personal con el 34,18% 3) Gastos generales con el 16,07%. La ejecución en inversión se distribuyó así: 1) Administración de Recursos de Cooperación con el 94,83% equivalente a 33.728,1 millones, distribuidos así: a) 26.942,6 de donación por parte del gobierno Japonés para desminado humanitario b) 4.421,7 millones por cuenta del proyecto de desminado terrestre en el marco del convenio de subvención firmado con la fundación Howard Buffet, en la compra de los siguientes bienes y servicios para la brigada de ingenieros de desminado terrestre del Ejército Nacional: i) Compra de vehículos por 3.642,1 millones ii) Compra de combustible por 399,2 millones iii) Compra de un sistema fotovoltaico por 366,2 millones iv) compra de UPS por 14,3 millones c) 1.549,5 millones por cuenta de los proyectos financiados por la Unión Europea, desagregados así: i) 652,0 millones en apoyo logístico ii) 454,2 millones en honorarios iii) 306,6 millones en la firma de tres convenios con las Cámaras de Comercio de Bogotá, Cartagena y Nicaragua, para ejecutar las actividades de la estrategia regional de emprendimiento iv) 47,3 millones para la auditoría de la gestión v) 43,4 millones en gastos de viaje vi) 38,1 millones en el arriendo de las oficinas vii) 7,9 millones para compra de computadores d) 810,8 millones del proyecto Inclusión Social de Personas con Discapacidad mediante el Deporte: Fortalecimiento de Estructuras Nacionales Paralímpicas en Colombia, Ecuador, Perú, Nicaragua y El Salvador y la integración regional para facilitar el acceso de las personas con discapacidad a la práctica deportiva, favoreciendo su inclusión social y económica e) 3,5 millones en la auditoría al proyecto Intercambios de conocimiento y buenas prácticas entre territorios, a partir de casos emblemáticos de Cooperación Col-Col, financiado por AECID 2) Fortalecimiento de la oferta académica con el 4,22% equivalente a 1.499,5 millones. Se constituyó un fondo para la movilidad académica para estudiantes, docentes e investigadores de la Alianza del Pacífico 3) Sistema de Información con el 0,52% con 183,5 millones en servicios profesionales 4) Contrapartidas con el 0,44% con 157,2 millones. Se firmó un convenio con la Fundación Dividendo por Colombia para desarrollar el proyecto Centro de Excelencia en Educación Inicial, en el corregimiento de Pasacaballos en Cartagena.</t>
  </si>
  <si>
    <r>
      <t>Indicador:</t>
    </r>
    <r>
      <rPr>
        <sz val="10"/>
        <color theme="1"/>
        <rFont val="Arial Narrow"/>
        <family val="2"/>
      </rPr>
      <t>Ejecución presupuesto obligaciones</t>
    </r>
  </si>
  <si>
    <t>Indicador: Ejecución Obligaciones / Apropiación Vigente. Indicador: 17.478,5 / 164.248,2 = 10,64%. La ejecución presupuestal de la entidad fue del 10,64% equivalente 17.478,5 millones, frente a una meta del 19,56%, con un déficit de 14.648,9 millones, el cual se explica así: A) Gastos de funcionamiento: 1) Déficit en la ejecución de gastos de personal por 380,3 millones debido a que no está cubierta toda la planta de personal 2) 407,8 millones de déficit en la ejecución de los siguientes gastos generales: Capacitación y bienestar, servicios página web, operador logístico, equipo de sistemas, elementos de salud ocupacional, planta telefónica, gestión documental, mesa de ayuda, papelería y útiles, arriendo de fotocopiadoras, switch y puntos de red, aseo, cafetería, mantenimiento de computadores, del Sistema de Gestión Integral y del Circuito Cerrado de Televisión 3) Déficit en la ejecución del presupuesto del Fondo de Cooperación y Asistencia internacional FOCAI por 1.601,8 millones, debido a que está pendiente: realizar aporte al convenio PNUD/COL/83388 por 1.500 millones y gastos de viaje por 102 millones. B) Gastos de inversión: Déficit de 12.258,9 millones, debido a retrasos en la ejecución del proyecto de desminado terrestre financiado por la Fundación Howard Buffett, como consecuencia de las restricciones impuestas por la ley de garantías electorales. La ejecución en funcionamiento se distribuyó así: 1) Gastos de personal con el 46,33% 2) Transferencias corrientes con el 38,97% correspondientes a los gastos del Fondo de Cooperación y Asistencia Internacional – FOCAI 3) Gastos generales con el 14,70%. La ejecución en inversión se distribuyó así: 1) Fortalecimiento de la oferta académica con el 47,16% equivalente a 1.499,5 millones con lo que se constituyó un fondo para la movilidad académica para estudiantes, docentes e investigadores de la Alianza del Pacífico 2) Administración de Recursos de Cooperación con el 46,04% equivalente a 1.463,7 millones, distribuidos así: a) 714,8 millones del proyecto financiado por el BID Inclusión Social de Personas con Discapacidad mediante el Deporte: Fortalecimiento de Estructuras Nacionales Paralímpicas nacionales en Colombia, Ecuador, Perú, Nicaragua y El Salvador y la integración regional para facilitar el acceso de las personas con discapacidad a la práctica deportiva, favoreciendo su inclusión social y económica b) 603,96 millones de los proyectos financiados por la Unión Europea, distribuidos así: i) 284,5 millones para honorarios del personal que gestiona los proyectos ii) 136,7 millones para el primer pago por cuenta de los convenios firmados con la Cámara de Comercio de Nicaragua y con la Cámara de Comercio de Cartagena, cuyo propósito es la ejecución de los proyectos de la estrategia regional de emprendimiento iii) 77,6 millones para el servicio de apoyo logístico iv) 36,7 millones en gastos de viaje v) 32,6 millones del arriendo de las oficinas para el personal vi) 28,4 millones para la auditoría a la ejecución de los proyectos vii) 7,5 millones para compra de computadores para el equipo de trabajo c) 141,5 millones por la compra de combustible para los vehículos de la brigada de ingenieros del Ministerio de Defensa encargada de las actividades de desminado terrestre en el marco del convenio firmado con la Fundación Howard Buffet d) 3,5 millones en la auditoría al proyecto Intercambios de conocimiento y buenas prácticas entre territorios, a partir de casos emblemáticos de Cooperación Col-Col, financiado por AECID 3) El proyecto del Sistema de Información con el 4,33% equivalente a 137,4 millones para los servicios profesionales para la gestión del proyecto 4) El proyecto de Contrapartidas con el 2,47% equivalente a 78,6 millones para efectuar el primer pago por cuenta del convenio con la Fundación Dividendo por Colombia para desarrollar el proyecto Centro de Excelencia en Educación Inicial, en el corregimiento de Pasacaballos en Cartagena.</t>
  </si>
  <si>
    <r>
      <t>Indicador:</t>
    </r>
    <r>
      <rPr>
        <sz val="10"/>
        <color theme="1"/>
        <rFont val="Arial Narrow"/>
        <family val="2"/>
      </rPr>
      <t>Optimización de la ejecución financiera</t>
    </r>
  </si>
  <si>
    <r>
      <t>Indicador:</t>
    </r>
    <r>
      <rPr>
        <sz val="10"/>
        <color theme="1"/>
        <rFont val="Arial Narrow"/>
        <family val="2"/>
      </rPr>
      <t>Prueba acida</t>
    </r>
  </si>
  <si>
    <r>
      <t>Indicador:</t>
    </r>
    <r>
      <rPr>
        <sz val="10"/>
        <color theme="1"/>
        <rFont val="Arial Narrow"/>
        <family val="2"/>
      </rPr>
      <t>Razón de Apalancamiento financiero</t>
    </r>
  </si>
  <si>
    <r>
      <t>Indicador:</t>
    </r>
    <r>
      <rPr>
        <sz val="10"/>
        <color theme="1"/>
        <rFont val="Arial Narrow"/>
        <family val="2"/>
      </rPr>
      <t>Razón de Endeudamiento</t>
    </r>
  </si>
  <si>
    <r>
      <t>Indicador:</t>
    </r>
    <r>
      <rPr>
        <sz val="10"/>
        <color theme="1"/>
        <rFont val="Arial Narrow"/>
        <family val="2"/>
      </rPr>
      <t>Razón de Liquidez</t>
    </r>
  </si>
  <si>
    <r>
      <t>Indicador:</t>
    </r>
    <r>
      <rPr>
        <sz val="10"/>
        <color theme="1"/>
        <rFont val="Arial Narrow"/>
        <family val="2"/>
      </rPr>
      <t>Cumplimiento de los acuerdos de nivel de servicio</t>
    </r>
  </si>
  <si>
    <t>Gestión de Tecnologías de la Información</t>
  </si>
  <si>
    <t>Durante el tercer trimestre de 2018, se realizaron 814 solicitudes al proceso de gestión de TI. De estas 754 fueron resueltas en los tiempos prometidos de servicio, lo cual significa un cumplimiento del 93% de los acuerdos de nivel de servicio, lo que constituye muy buen comportamiento del indicador, y se encuentra en los promedios de los últimos dos años. Los requerimientos con mayor número de demanda son los asociados a la categoría otro tipo de requerimientos (antivirus, acceso a Biometrico, copia de información, préstamo de equipos) en segundo lugar está el servicio de impresión y Escaner.</t>
  </si>
  <si>
    <r>
      <t>Indicador:</t>
    </r>
    <r>
      <rPr>
        <sz val="10"/>
        <color theme="1"/>
        <rFont val="Arial Narrow"/>
        <family val="2"/>
      </rPr>
      <t>Disponibilidad de los servicios de TI.</t>
    </r>
  </si>
  <si>
    <t>Durante el tercer trimestre de 2018, la disponibilidad de los servicios de TI estuvo dentro de los niveles óptimos, debido a que se presentaron algunas fallas de los mismos, en los servicios de impresión en los cuales se presentó una falla atribuible a reconfiguración de grupos de trabajo y una falla de un equipo de Wifi por espacio total de 3 horas en el semestre. El valor de la disponibilidad del trimestre es del 99,98%.</t>
  </si>
  <si>
    <r>
      <t>Indicador:</t>
    </r>
    <r>
      <rPr>
        <sz val="10"/>
        <color theme="1"/>
        <rFont val="Arial Narrow"/>
        <family val="2"/>
      </rPr>
      <t>Implementación del Sistema de Seguridad de la Información</t>
    </r>
  </si>
  <si>
    <t>Se han elaborado y aprobado los documentos relacionados con la Seguridad de la información, por lo que dicha documentación permite ir avanzando en la implementación del modelo.</t>
  </si>
  <si>
    <r>
      <t>Indicador:</t>
    </r>
    <r>
      <rPr>
        <sz val="10"/>
        <color theme="1"/>
        <rFont val="Arial Narrow"/>
        <family val="2"/>
      </rPr>
      <t>Satisfacción en la prestación de los servicios de TI</t>
    </r>
  </si>
  <si>
    <t>Durante el primer semestre de 2018 se presentaron 1185 casos, de los cuales el 100% fueron calificados como MUY SATISFACTORIOS, lo cual representa el comportamiento ideal de este indicador.</t>
  </si>
  <si>
    <r>
      <t>Indicador:</t>
    </r>
    <r>
      <rPr>
        <sz val="10"/>
        <color theme="1"/>
        <rFont val="Arial Narrow"/>
        <family val="2"/>
      </rPr>
      <t>Conceptos jurídicos emitidos oportunamente</t>
    </r>
  </si>
  <si>
    <t>Gestión Jurídica</t>
  </si>
  <si>
    <r>
      <t>Indicador:</t>
    </r>
    <r>
      <rPr>
        <sz val="10"/>
        <color theme="1"/>
        <rFont val="Arial Narrow"/>
        <family val="2"/>
      </rPr>
      <t>Implementación de la política de prevención de daño antijuridico</t>
    </r>
  </si>
  <si>
    <r>
      <t>Indicador</t>
    </r>
    <r>
      <rPr>
        <sz val="10"/>
        <color rgb="FF000000"/>
        <rFont val="Arial"/>
        <family val="2"/>
      </rPr>
      <t>:Acciones de mejora en ejecución</t>
    </r>
  </si>
  <si>
    <t>Evaluación, Control y Mejoramiento</t>
  </si>
  <si>
    <t>Producto de las auditorías de gestión se generan 13 hallazgos para los procesos de gestión contractual y gestión financiera, a saber: Gestión contractual: (8) con las acciones 5243-5244-5245-5246-5247-5248-5249 resultante de la auditoría a contratos y 5217 de auditoría financiera. Gestión financiera (5) con las acciones 5213-5214-5215-5216-5219 resultante de la auditoría financiera.</t>
  </si>
  <si>
    <r>
      <t>Indicador:</t>
    </r>
    <r>
      <rPr>
        <sz val="10"/>
        <color theme="1"/>
        <rFont val="Arial Narrow"/>
        <family val="2"/>
      </rPr>
      <t>Cumplimiento de plan de acción de control interno</t>
    </r>
  </si>
  <si>
    <t>El Análisis es: Se ejecuta el 96% de las acciones previstas para el trimestre (julio a agosto de 2018) en los diferentes roles de Control Interno: A. ROL DE EVALUACIÓN Y SEGUIMIENTO-AUDITORÍA: Se realizan 3 de las 4 auditorías programadas, a saber: Auditoría interna a procesos misionales, Auditoría especial seguimiento y verificación licitación pública LP-APC 01 de 2018 y Auditoría de gestión documental. Para la auditoría interna de gestión Proceso Financiero, aprobada en el programa anual de auditoría 2018, no se han proporcionado los recursos para contratar el profesional contador para realizarla. Se realizará la gestión con el Director Administrativo y Financiero para la provisión del recurso o la decisión que tome el equipo directivo. B. ROL RELACIÓN CON ENTES EXTERNOS DE CONTROL-INFORMES DE LEY: Se realizan 16 verificaciones e informes de ley en los siguientes temas: 1. Seguimiento a proyectos de inversión. 2. Reporte mensual de contratos de cooperación y asistencia técnica con organismos internacionales. 3. Informe de seguimiento y evaluación al Plan Anticorrupción y Atención al Ciudadano. 4. Seguimiento al cumplimiento Ley 1712-Acceso a la Información Pública-Gobierno en Línea. 5. Seguimiento al reporte a través del SIRECI de Gestión Contractual. 6. Seguimiento al Sistema de Información y Gestión del Empleo Público- SIGEP. 7. Informe Pormenorizado sobre el Estado de Control Interno de la entidad. 8. Seguimiento al Reporte Obligatorio- Acuerdos de Gestión. 9. Certificación Sistema Único de Gestión e Información Litigiosa del Estado- (EKOGUI). 10. Informe sobre manejo y atención de las quejas, reclamos y sugerencias de la ciudadanía a la APC. 11. Informe sobre las medidas de austeridad en el gasto público. 12. Seguimiento al cumplimiento de las acciones descritas en los planes de mejoramiento resultantes de la auditoría regular y suscritos con la CGR- vigentes de la APC. (No vigentes a la fecha). En el siguiente Link de la página web se encuentran publicados los informes de ley: http://www.apccolombia.gov.co/seccion/hacer D ROL ENFOQUE HACIA LA PREVENCIÓN: Se participa en la inducción del talento humano realizada el 29 de agosto de 2018, con el objetivo de fortalecer la cultura del control y sensibilizar sobre el rol de cada funcionario en el sistema de control interno. Las evidencias reposan en los archivos del proceso de Gestión de Talento Humano. E. ROL LIDERAZGO ESTRATÉGICO: Por solicitud de los procesos responsables, se realiza el acompañamiento en las sesiones de comité de contratación, audiencia de incumplimiento contractual, revisión de la caracterización del proceso de Direccionamiento Estratégico y Planeación y asesoría y acompañamiento para reporte al SIGEP. Las evidencias reposan en los archivos de gestión de los procesos que lideran los temas para los cuales se solicitó el acompañamiento de Control Interno</t>
  </si>
  <si>
    <r>
      <t>Indicador</t>
    </r>
    <r>
      <rPr>
        <sz val="10"/>
        <color theme="1"/>
        <rFont val="Arial Narrow"/>
        <family val="2"/>
      </rPr>
      <t>:Indice de Desempeño del Sistema de Control Interno</t>
    </r>
  </si>
  <si>
    <t>El estado general del Sistema de Control Interno se ubica en nivel intermedio de desempeño con puntuación de 4,02. A continuación se presentan las recomendaciones para cada componente del MECI, con el propósito de ser analizadas y se generan las estrategias para su implementación: AMBIENTE DE CONTROL Control Interno recomienda al proceso de Gestión de Talento Humano, con participación del proceso de Direccionamiento Estratégico y Planeación, que se generen los mecanismos para evaluar la apropiación e implementación de los valores y principios adoptados en el Código de Integridad y Buen Gobierno, según Resolución No. 296 de agosto 17 de 2018. Control Interno recomienda al proceso de Gestión de Talento Humano y a los gerentes públicos de APC- Colombia, reportar la concertación y evaluación de los acuerdos de gestión, en cumplimiento de lo establecido por la Ley 909 de 2004 Numeral 3 Art. 50 y el Decreto 1083 de 2015 Art. 2.2.13.1.7 Concertación, Art. 2.2.13.1.8 Responsables, Art. 2.2.13.1.11 Evaluación. GESTIÓN DE LOS RIESGOS INSTITUCIONALES Control Interno reitera la recomendación dada para el I cuatrimestre, que en el aplicativo Brújula se reporte el avance en la implementación de los controles definidos para cada riesgo, con evidencias pertinentes y suficientes, adicional al reporte evidenciado que se viene realizando de las tareas o acciones definidas como plan de contingencia. Control Interno reitera la recomendación dada para el I cuatrimestre, que se realice el seguimiento a los riesgos en la totalidad de los contratos, por parte de los supervisores e interventores e informar las alertas respectivas. ACTIVIDADES DE CONTROL Control Interno recomienda al proceso de Direccionamiento Estratégico y Planeación, implementar la política de operación para hacer seguimiento periódico a la gestión del riesgo en cuanto la formulación de los riesgos y la correspondiente aplicación de los controles y las acciones definidas, por parte de los responsables en los procesos y Planeación. Control Interno recomienda diseñar e implementar las respectivas actividades de control, relacionadas con la tecnología y asegurar que los controles son los adecuados para apoyar el logro de los objetivos. Control Interno recomienda gestionar con el Archivo General de la Nación, la aprobación de las Tablas de Retención Documental, teniendo en cuenta que desde el 2015 se adelanta solicitud de convalidación. Control Interno a partir de la auditoría realizada a los procesos misionales, recomienda definir e implementar estrategias para el fomento de la gestión del conocimiento y de la información de manera integral sobre la cooperación que recibe y otorga el país, en cumplimiento de su misionalidad. Control Interno recomienda que se provean los recursos económicos para que desde Control Interno sea posible evaluar, la eficiencia, efectividad e integridad de los controles tecnológicos y las prácticas de confiabilidad e integridad de la información de la entidad, en pro del cumplimiento de los objetivos de APC - Colombia. INFORMACIÓN Y COMUNICACIÓN Control Interno recomienda habilitar el módulo de PQRS-D de la página web, para recibir solicitudes de denuncia que permiten la comunicación anónima, como complemento a los canales normales. MONITOREO O SUPERVISIÓN CONTINUA Control Interno recomienda al proceso de Direccionamiento estratégico y Planeación, suministrar información para la toma de decisiones por parte de la alta dirección sobre el monitoreo llevado a cabo a los indicadores de gestión, determinando si el logro de los objetivos está dentro de las tolerancias de riesgo establecidas</t>
  </si>
  <si>
    <t>Durante la vigencia 2018 se han realizado actividades y/o proyectos que tienen informes técnicos. de países tales como: Argentina, Belice, Bolivia, Brasil, Camboya, Chile, Costa de Marfil, Costa Rica, Guatemala, Guyana, Honduras, Indonesia, Liberia, Programa Mesoamérica, México Mozambique, Paraguay, Perú, SanCristóbal y Nieves, Sao Tomé, Surinam, Turquía, Uruguay Estos informes corresponden a los proyectos que fueron aprobados en comixtas 2015-2017 y/o dentro del marco de acuerdo con países de la región de África y Asia y se están terminando en la vigencia en curso Debido al peso de la carpeta no es posible cargarlo como soporte en donde se encuentran los diferentes proyectos de manera detallada</t>
  </si>
  <si>
    <t>Con corte al 30 de septiembre de 2018, la ejecución presupuestal es inferior en un 26,26% en comparación con la de la misma fecha de corte de la vigencia 2017. La apropiación vigente en el 2018 es el equivalente al 391,01% de la apropiación de 2017 y es superior en el 291,01%, al pasar de 42.005,9 millones en 2017 a 164.248,2 millones en 2018, con una diferencia de 122.242,3 millones. El 99,09% de esa diferencia se explica en el incremento de los recursos de inversión equivalentes a 121.128,3 millones y el restante 0,91% en los recursos para los gastos de funcionamiento equivalentes a 1.114,0 millones. Los recursos propios se incrementaron en el 1.431,6%, equivalente a 122.444,15 millones, mientras que los recursos Nación se disminuyeron en el 0,6%, equivalente a -201,81 millones. El incremento de los recursos propios obedece a que en la vigencia 2018 se planearon ejecutar 100.000 millones de los 113.800 millones de los recursos donados por la Fundación Howard Buffett para el proyecto de desminado terrestre en algunas regiones del país afectadas por el conflicto armado. De otra parte, están los 811 millones donados por el Banco Interamericano de Desarrollo – BID para ejecutar un proyecto que tiene como propósito la inclusión social de personas con discapacidad por medio del deporte, mediante el fortalecimiento de estructuras nacionales paralímpicas en Colombia, Ecuador, Perú, Nicaragua y El Salvador, promoviendo la integración regional para facilitar el acceso de las personas con discapacidad física a la práctica deportiva y favorecer su inclusión social y económica. La Unión Europea ha efectuado una donación para ejecutar un proyecto de emprendimiento en algunos países del Centro América y el Caribe.
La ejecución en 2018 de los gastos de funcionamiento está levemente retrasada en relación con la de 2017 en el 0,22%. En el 2018 Los gastos de personal están por debajo de la meta de ejecución debido a que hay algunas vacantes sin suplir en la planta de personal; Los gastos generales tienen un buen comportamiento de ejecución; las transferencias corrientes, específicamente en los recursos del Fondo de Cooperación y Asistencia Internacional – FOCAI, están retrasadas debido a que están pendientes de realizar los aportes de contrapartida al convenio con el PUND - PNUD/COL/83388 – Cooperación Sur – Sur por 1.500 millones, aportes de contrapartida al fondo del BID denominado Fondo de Agricultura Familiar en Brasil en el marco de la cooperación sur – sur por 1.500 millones. De otra parte, se han provisionado 1.500 para asistencia humanitaria y sólo se han entregado 145 millones.
La ejecución de los gastos de inversión está retrasada en 2018 con respecto al año 2017 en un 14, 41% y obedece principalmente a que, por efectos de la ley de garantías electorales, se ha retrasado la ejecución del proyecto de desminado terrestre en el país, financiado por la Fundación Howard Buffet. Las metas de ejecución del proyecto de desminado terrestre se replantearon luego de la prórroga del convenio hasta el 31 de diciembre de 2021. Los 100.000 millones que quedan por ejecutar, se ejecutarán así: 30.000 millones en 2018, 65.000 millones en 2019 y los restantes 5.000 millones entre el 2020 y 2021.
De los 33.728,1 millones de recursos propios ejecutados, 26.942,6 millones corresponden a la donación efectuada por el gobierno del Japón para las labores de desminado humanitario, 4.421,9 millones corresponden al proyecto de desminado terrestre financiado por la Fundación Howard Buffett, 1.549,5 por cuenta de los proyectos financiados por la Unión Europea, 810,8 millones del proyecto de inclusión productiva de personas con discapacidad a través del deporte financiado por el BID y 3,5 millones para la auditoría de los programas Col- Col. Por cuenta del proyecto de oferta de cooperación se suscribió un convenio con el ICETEX por 1.499,5 millones para crear el fondo de movilidad estudiantil y académica para integrantes de los países de la Alianza del Pacífico.</t>
  </si>
  <si>
    <t xml:space="preserve">Para este periodo se realizó la revisión de los indicadores de proceso y resultado que se habían diligenciado en los periodos anteriores, lo cual derivó en que se solicitaran ajustes para mejorar su descripción y coherencia, a estos ajustes se le incluyeron algunas mejoras en las variables e indicadores que fueron adoptadas por los procesos, respecto al informe generado desde esta dirección. 
Además de esto, se generó un informe adicional con base del resultado obtenido por Control Interno en la revisión de  la ley 1712 desde nuestra página web y se hicieron una serie de  recomendaciones, observaciones y solicitudes a los responsables de los procesos respecto a  cargar información en la página web, lo cual se está implementando a la fecha.
</t>
  </si>
  <si>
    <t>A pesar de que ha habido una disminución en las visitas al sitio web, se mantiene la tendencia que los contenidos priorizados son los más vistos.</t>
  </si>
  <si>
    <t>Se interpreta que, por cada peso que tiene la agencia de deuda, tiene un 0.98 para hacerle frente a las obligaciones de corto plazo, esta situacion en donde los pasivos son mas altos que los activos menos los inventarios, correspondea la concentracion de pasivos diferios y al cambion de regimen contable.</t>
  </si>
  <si>
    <t>De donde se interpreta que el nivel de apalancameinto es de un 1158% correspondiente a la concentracion de pasivos, en el reconocimiento de los recursos provenientes de la donacion de la fundacion Howard Buffet, esta situacion corresponde al poner en marcha el nuevo marco contable.</t>
  </si>
  <si>
    <t>De donde se interpreta que el nivel de endeudameinto correponde a un 92,06% la concentracion de pasivos se da por el ajustes realizado a lo recuros provenientes de la donacion de la fundacion Howard Buffet, esta situacion corresponde al poner en marcha el nuevo marco contable.</t>
  </si>
  <si>
    <t>Se interpreta que, por cada peso que tiene la agencia de deuda, tiene un 0.98 para hacerle frente a las obligaciones de corto plazo, esta situacion en donde los pasivos son mas altos que los activos, corresponde al valor mas representado en la cuenta pasivos diferidos, y al cambio de regimen contable para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</si>
</sst>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5" formatCode="0.0%"/>
    <numFmt numFmtId="166" formatCode="0.000"/>
  </numFmts>
  <fonts count="12" x14ac:knownFonts="1">
    <font>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
      <b/>
      <i/>
      <sz val="10"/>
      <color theme="1"/>
      <name val="Arial Narrow"/>
      <family val="2"/>
    </font>
    <font>
      <b/>
      <i/>
      <sz val="10"/>
      <name val="Arial Narrow"/>
      <family val="2"/>
    </font>
    <font>
      <b/>
      <sz val="10"/>
      <color rgb="FF000000"/>
      <name val="Arial Narrow"/>
      <family val="2"/>
    </font>
    <font>
      <sz val="10"/>
      <color rgb="FF000000"/>
      <name val="Arial Narrow"/>
      <family val="2"/>
    </font>
    <font>
      <b/>
      <i/>
      <sz val="10"/>
      <color rgb="FF000000"/>
      <name val="Arial Narrow"/>
      <family val="2"/>
    </font>
    <font>
      <sz val="9"/>
      <color theme="1"/>
      <name val="Arial Narrow"/>
      <family val="2"/>
    </font>
    <font>
      <sz val="8"/>
      <color theme="1"/>
      <name val="Arial Narrow"/>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3" fillId="0" borderId="0" xfId="0" applyFont="1" applyAlignment="1">
      <alignment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wrapText="1"/>
    </xf>
    <xf numFmtId="0" fontId="2"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9" xfId="1" applyNumberFormat="1" applyFont="1" applyBorder="1" applyAlignment="1">
      <alignment horizontal="center" vertical="center" wrapText="1"/>
    </xf>
    <xf numFmtId="0" fontId="3"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6"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10"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wrapText="1"/>
    </xf>
    <xf numFmtId="0" fontId="6"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10" fontId="7" fillId="0" borderId="9" xfId="0" applyNumberFormat="1" applyFont="1" applyFill="1" applyBorder="1" applyAlignment="1">
      <alignment horizontal="center" vertical="center" wrapText="1"/>
    </xf>
    <xf numFmtId="10" fontId="7" fillId="0" borderId="9" xfId="1"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10" fontId="3" fillId="0" borderId="9" xfId="1" applyNumberFormat="1" applyFont="1" applyFill="1" applyBorder="1" applyAlignment="1">
      <alignment horizontal="center" vertical="center" wrapText="1"/>
    </xf>
    <xf numFmtId="0" fontId="3" fillId="0" borderId="9" xfId="0" applyFont="1" applyBorder="1" applyAlignment="1">
      <alignment wrapText="1"/>
    </xf>
    <xf numFmtId="0" fontId="3" fillId="0" borderId="9" xfId="0" applyFont="1" applyBorder="1" applyAlignment="1">
      <alignment vertical="center" wrapText="1"/>
    </xf>
    <xf numFmtId="0" fontId="2"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3" fillId="0" borderId="4" xfId="1" applyFont="1" applyFill="1" applyBorder="1" applyAlignment="1">
      <alignment horizontal="center" vertical="center" wrapText="1"/>
    </xf>
    <xf numFmtId="10" fontId="3" fillId="0" borderId="4"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2" applyNumberFormat="1" applyFont="1" applyBorder="1" applyAlignment="1">
      <alignment horizontal="center" vertical="center" wrapText="1"/>
    </xf>
    <xf numFmtId="10" fontId="3" fillId="0" borderId="10" xfId="1" applyNumberFormat="1" applyFont="1" applyBorder="1" applyAlignment="1">
      <alignment horizontal="center" vertical="center" wrapText="1"/>
    </xf>
    <xf numFmtId="0" fontId="3" fillId="0" borderId="4" xfId="0" applyFont="1" applyBorder="1" applyAlignment="1">
      <alignment horizontal="left" vertical="center" wrapText="1"/>
    </xf>
    <xf numFmtId="1" fontId="3" fillId="0" borderId="9" xfId="0" applyNumberFormat="1" applyFont="1" applyBorder="1" applyAlignment="1">
      <alignment horizontal="center" vertical="center" wrapText="1"/>
    </xf>
    <xf numFmtId="9" fontId="3" fillId="0" borderId="10" xfId="1" applyFont="1" applyBorder="1" applyAlignment="1">
      <alignment horizontal="center" vertical="center" wrapText="1"/>
    </xf>
    <xf numFmtId="10" fontId="3" fillId="0" borderId="10" xfId="1"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2" applyNumberFormat="1" applyFont="1" applyBorder="1" applyAlignment="1">
      <alignment horizontal="center" vertical="center" wrapText="1"/>
    </xf>
    <xf numFmtId="165" fontId="3" fillId="0" borderId="4" xfId="1"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165" fontId="3" fillId="0" borderId="9" xfId="1"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65" fontId="3" fillId="0" borderId="10" xfId="1"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5" fontId="3" fillId="0" borderId="9" xfId="1"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4" xfId="0" applyFont="1" applyFill="1" applyBorder="1" applyAlignment="1">
      <alignment horizontal="center" vertical="top" wrapText="1"/>
    </xf>
    <xf numFmtId="165" fontId="3" fillId="0" borderId="10" xfId="0" applyNumberFormat="1" applyFont="1" applyBorder="1" applyAlignment="1">
      <alignment horizontal="center" vertical="center" wrapText="1"/>
    </xf>
    <xf numFmtId="0" fontId="9" fillId="0" borderId="4" xfId="0" applyFont="1" applyBorder="1" applyAlignment="1">
      <alignment horizontal="left" vertical="center" wrapText="1"/>
    </xf>
    <xf numFmtId="0" fontId="4" fillId="0" borderId="13" xfId="0" applyFont="1" applyBorder="1" applyAlignment="1">
      <alignment horizontal="center" vertical="center" wrapText="1"/>
    </xf>
    <xf numFmtId="9" fontId="3" fillId="0" borderId="14" xfId="1" applyFont="1" applyBorder="1" applyAlignment="1">
      <alignment horizontal="center" vertical="center" wrapText="1"/>
    </xf>
    <xf numFmtId="0" fontId="3" fillId="0" borderId="15"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9" fontId="3" fillId="0" borderId="4" xfId="0" applyNumberFormat="1" applyFont="1" applyBorder="1" applyAlignment="1">
      <alignment horizontal="center" vertical="center" wrapText="1"/>
    </xf>
    <xf numFmtId="165" fontId="3" fillId="0" borderId="4" xfId="1" applyNumberFormat="1" applyFont="1" applyFill="1" applyBorder="1" applyAlignment="1">
      <alignment horizontal="center" vertical="center" wrapText="1"/>
    </xf>
    <xf numFmtId="9" fontId="3" fillId="0" borderId="10" xfId="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9" fontId="3" fillId="0" borderId="9" xfId="1" applyFont="1" applyFill="1" applyBorder="1" applyAlignment="1">
      <alignment horizontal="center" vertical="center" wrapText="1"/>
    </xf>
    <xf numFmtId="0" fontId="3" fillId="0" borderId="9" xfId="0" applyFont="1" applyFill="1" applyBorder="1" applyAlignment="1">
      <alignment horizontal="left" vertical="top" wrapText="1"/>
    </xf>
    <xf numFmtId="10" fontId="2" fillId="0" borderId="11"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1" xfId="1" applyNumberFormat="1" applyFont="1" applyFill="1" applyBorder="1" applyAlignment="1">
      <alignment horizontal="center" vertical="center" wrapText="1"/>
    </xf>
    <xf numFmtId="10" fontId="2" fillId="0" borderId="2" xfId="1" applyNumberFormat="1"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9" fontId="3" fillId="0" borderId="10" xfId="2"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3" fillId="0" borderId="10" xfId="1" applyNumberFormat="1"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499530</xdr:colOff>
      <xdr:row>0</xdr:row>
      <xdr:rowOff>0</xdr:rowOff>
    </xdr:from>
    <xdr:to>
      <xdr:col>3</xdr:col>
      <xdr:colOff>0</xdr:colOff>
      <xdr:row>0</xdr:row>
      <xdr:rowOff>849600</xdr:rowOff>
    </xdr:to>
    <xdr:pic>
      <xdr:nvPicPr>
        <xdr:cNvPr id="3" name="Imagen 2"/>
        <xdr:cNvPicPr>
          <a:picLocks noChangeAspect="1"/>
        </xdr:cNvPicPr>
      </xdr:nvPicPr>
      <xdr:blipFill>
        <a:blip xmlns:r="http://schemas.openxmlformats.org/officeDocument/2006/relationships" r:embed="rId1"/>
        <a:stretch>
          <a:fillRect/>
        </a:stretch>
      </xdr:blipFill>
      <xdr:spPr>
        <a:xfrm>
          <a:off x="499530" y="0"/>
          <a:ext cx="3371430" cy="84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topLeftCell="A19" zoomScaleNormal="100" workbookViewId="0">
      <selection sqref="A1:I1"/>
    </sheetView>
  </sheetViews>
  <sheetFormatPr baseColWidth="10" defaultColWidth="11.42578125" defaultRowHeight="12.75" x14ac:dyDescent="0.2"/>
  <cols>
    <col min="1" max="1" width="29.85546875" style="1" customWidth="1"/>
    <col min="2" max="2" width="15.5703125" style="9" customWidth="1"/>
    <col min="3" max="3" width="11" style="1" customWidth="1"/>
    <col min="4" max="4" width="7.5703125" style="1" customWidth="1"/>
    <col min="5" max="5" width="11.140625" style="1" customWidth="1"/>
    <col min="6" max="6" width="9.42578125" style="1" customWidth="1"/>
    <col min="7" max="7" width="14.85546875" style="1" customWidth="1"/>
    <col min="8" max="8" width="11.28515625" style="1" customWidth="1"/>
    <col min="9" max="9" width="78.42578125" style="8" customWidth="1"/>
    <col min="10" max="16384" width="11.42578125" style="1"/>
  </cols>
  <sheetData>
    <row r="1" spans="1:9" ht="72" customHeight="1" thickBot="1" x14ac:dyDescent="0.25">
      <c r="A1" s="18" t="s">
        <v>30</v>
      </c>
      <c r="B1" s="19"/>
      <c r="C1" s="19"/>
      <c r="D1" s="19"/>
      <c r="E1" s="19"/>
      <c r="F1" s="19"/>
      <c r="G1" s="19"/>
      <c r="H1" s="19"/>
      <c r="I1" s="20"/>
    </row>
    <row r="2" spans="1:9" ht="25.5" x14ac:dyDescent="0.2">
      <c r="A2" s="2" t="s">
        <v>0</v>
      </c>
      <c r="B2" s="3" t="s">
        <v>1</v>
      </c>
      <c r="C2" s="3" t="s">
        <v>2</v>
      </c>
      <c r="D2" s="3" t="s">
        <v>3</v>
      </c>
      <c r="E2" s="3" t="s">
        <v>4</v>
      </c>
      <c r="F2" s="4" t="s">
        <v>5</v>
      </c>
      <c r="G2" s="5" t="s">
        <v>6</v>
      </c>
      <c r="H2" s="6" t="s">
        <v>7</v>
      </c>
      <c r="I2" s="7" t="s">
        <v>8</v>
      </c>
    </row>
    <row r="3" spans="1:9" ht="26.25" thickBot="1" x14ac:dyDescent="0.25">
      <c r="A3" s="10" t="s">
        <v>11</v>
      </c>
      <c r="B3" s="11" t="s">
        <v>9</v>
      </c>
      <c r="C3" s="11" t="s">
        <v>10</v>
      </c>
      <c r="D3" s="12">
        <v>2018</v>
      </c>
      <c r="E3" s="13" t="s">
        <v>12</v>
      </c>
      <c r="F3" s="14">
        <v>0.9</v>
      </c>
      <c r="G3" s="15">
        <v>0.81579000000000002</v>
      </c>
      <c r="H3" s="16">
        <f>G3/F3</f>
        <v>0.90643333333333331</v>
      </c>
      <c r="I3" s="17" t="s">
        <v>13</v>
      </c>
    </row>
    <row r="4" spans="1:9" s="28" customFormat="1" ht="51" x14ac:dyDescent="0.2">
      <c r="A4" s="21" t="s">
        <v>14</v>
      </c>
      <c r="B4" s="22" t="s">
        <v>15</v>
      </c>
      <c r="C4" s="22" t="s">
        <v>16</v>
      </c>
      <c r="D4" s="23">
        <v>2018</v>
      </c>
      <c r="E4" s="22" t="s">
        <v>12</v>
      </c>
      <c r="F4" s="24">
        <v>1</v>
      </c>
      <c r="G4" s="25">
        <v>1</v>
      </c>
      <c r="H4" s="26">
        <v>1</v>
      </c>
      <c r="I4" s="27" t="s">
        <v>17</v>
      </c>
    </row>
    <row r="5" spans="1:9" s="28" customFormat="1" ht="38.25" x14ac:dyDescent="0.2">
      <c r="A5" s="29" t="s">
        <v>18</v>
      </c>
      <c r="B5" s="30" t="s">
        <v>15</v>
      </c>
      <c r="C5" s="30" t="s">
        <v>10</v>
      </c>
      <c r="D5" s="31">
        <v>2018</v>
      </c>
      <c r="E5" s="30" t="s">
        <v>12</v>
      </c>
      <c r="F5" s="32">
        <v>0.57999999999999996</v>
      </c>
      <c r="G5" s="33">
        <v>0.56552000000000002</v>
      </c>
      <c r="H5" s="34">
        <f>G5/F5</f>
        <v>0.97503448275862081</v>
      </c>
      <c r="I5" s="35" t="s">
        <v>19</v>
      </c>
    </row>
    <row r="6" spans="1:9" ht="89.25" x14ac:dyDescent="0.2">
      <c r="A6" s="36" t="s">
        <v>20</v>
      </c>
      <c r="B6" s="37" t="s">
        <v>21</v>
      </c>
      <c r="C6" s="37" t="s">
        <v>10</v>
      </c>
      <c r="D6" s="38">
        <v>2018</v>
      </c>
      <c r="E6" s="37" t="s">
        <v>12</v>
      </c>
      <c r="F6" s="39">
        <v>0.4</v>
      </c>
      <c r="G6" s="40">
        <v>0.13916000000000001</v>
      </c>
      <c r="H6" s="41">
        <f>+G6/F6</f>
        <v>0.34789999999999999</v>
      </c>
      <c r="I6" s="66" t="s">
        <v>95</v>
      </c>
    </row>
    <row r="7" spans="1:9" ht="39" thickBot="1" x14ac:dyDescent="0.25">
      <c r="A7" s="42" t="s">
        <v>22</v>
      </c>
      <c r="B7" s="37" t="s">
        <v>21</v>
      </c>
      <c r="C7" s="37" t="s">
        <v>16</v>
      </c>
      <c r="D7" s="38">
        <v>2018</v>
      </c>
      <c r="E7" s="37" t="s">
        <v>23</v>
      </c>
      <c r="F7" s="39">
        <v>0.23</v>
      </c>
      <c r="G7" s="40">
        <v>0.24954999999999999</v>
      </c>
      <c r="H7" s="41">
        <v>1</v>
      </c>
      <c r="I7" s="43" t="s">
        <v>24</v>
      </c>
    </row>
    <row r="8" spans="1:9" ht="140.25" x14ac:dyDescent="0.2">
      <c r="A8" s="44" t="s">
        <v>25</v>
      </c>
      <c r="B8" s="45" t="s">
        <v>26</v>
      </c>
      <c r="C8" s="45" t="s">
        <v>10</v>
      </c>
      <c r="D8" s="46">
        <v>2018</v>
      </c>
      <c r="E8" s="45" t="s">
        <v>23</v>
      </c>
      <c r="F8" s="47">
        <v>0.8</v>
      </c>
      <c r="G8" s="48">
        <v>0.5</v>
      </c>
      <c r="H8" s="48">
        <f>G8/F8</f>
        <v>0.625</v>
      </c>
      <c r="I8" s="49" t="s">
        <v>27</v>
      </c>
    </row>
    <row r="9" spans="1:9" ht="102.75" customHeight="1" thickBot="1" x14ac:dyDescent="0.25">
      <c r="A9" s="94" t="s">
        <v>28</v>
      </c>
      <c r="B9" s="37" t="s">
        <v>26</v>
      </c>
      <c r="C9" s="37" t="s">
        <v>16</v>
      </c>
      <c r="D9" s="37">
        <v>2018</v>
      </c>
      <c r="E9" s="37" t="s">
        <v>29</v>
      </c>
      <c r="F9" s="95">
        <v>0.5</v>
      </c>
      <c r="G9" s="41">
        <v>0.5</v>
      </c>
      <c r="H9" s="41">
        <v>1</v>
      </c>
      <c r="I9" s="96" t="s">
        <v>97</v>
      </c>
    </row>
    <row r="10" spans="1:9" ht="26.25" thickBot="1" x14ac:dyDescent="0.25">
      <c r="A10" s="44" t="s">
        <v>31</v>
      </c>
      <c r="B10" s="45" t="s">
        <v>32</v>
      </c>
      <c r="C10" s="45" t="s">
        <v>10</v>
      </c>
      <c r="D10" s="67">
        <v>2018</v>
      </c>
      <c r="E10" s="45" t="s">
        <v>33</v>
      </c>
      <c r="F10" s="70">
        <v>0.6</v>
      </c>
      <c r="G10" s="97" t="s">
        <v>63</v>
      </c>
      <c r="H10" s="98"/>
      <c r="I10" s="99"/>
    </row>
    <row r="11" spans="1:9" ht="38.25" x14ac:dyDescent="0.2">
      <c r="A11" s="50" t="s">
        <v>34</v>
      </c>
      <c r="B11" s="3" t="s">
        <v>32</v>
      </c>
      <c r="C11" s="45" t="s">
        <v>16</v>
      </c>
      <c r="D11" s="51">
        <v>2018</v>
      </c>
      <c r="E11" s="3" t="s">
        <v>12</v>
      </c>
      <c r="F11" s="52">
        <v>1000</v>
      </c>
      <c r="G11" s="53">
        <v>875</v>
      </c>
      <c r="H11" s="54">
        <f>G11/F11</f>
        <v>0.875</v>
      </c>
      <c r="I11" s="55" t="s">
        <v>47</v>
      </c>
    </row>
    <row r="12" spans="1:9" ht="26.25" thickBot="1" x14ac:dyDescent="0.25">
      <c r="A12" s="36" t="s">
        <v>35</v>
      </c>
      <c r="B12" s="11" t="s">
        <v>32</v>
      </c>
      <c r="C12" s="11" t="s">
        <v>36</v>
      </c>
      <c r="D12" s="12">
        <v>2018</v>
      </c>
      <c r="E12" s="11" t="s">
        <v>12</v>
      </c>
      <c r="F12" s="56">
        <v>55</v>
      </c>
      <c r="G12" s="16">
        <v>0.75800000000000001</v>
      </c>
      <c r="H12" s="16">
        <v>1</v>
      </c>
      <c r="I12" s="66" t="s">
        <v>98</v>
      </c>
    </row>
    <row r="13" spans="1:9" ht="51.75" thickBot="1" x14ac:dyDescent="0.25">
      <c r="A13" s="50" t="s">
        <v>37</v>
      </c>
      <c r="B13" s="3" t="s">
        <v>38</v>
      </c>
      <c r="C13" s="3" t="s">
        <v>36</v>
      </c>
      <c r="D13" s="51">
        <v>2018</v>
      </c>
      <c r="E13" s="3" t="s">
        <v>23</v>
      </c>
      <c r="F13" s="57">
        <v>0.9</v>
      </c>
      <c r="G13" s="54">
        <v>1</v>
      </c>
      <c r="H13" s="54">
        <v>1</v>
      </c>
      <c r="I13" s="55" t="s">
        <v>39</v>
      </c>
    </row>
    <row r="14" spans="1:9" ht="64.5" thickBot="1" x14ac:dyDescent="0.25">
      <c r="A14" s="50" t="s">
        <v>40</v>
      </c>
      <c r="B14" s="3" t="s">
        <v>38</v>
      </c>
      <c r="C14" s="3" t="s">
        <v>36</v>
      </c>
      <c r="D14" s="51">
        <v>2018</v>
      </c>
      <c r="E14" s="3" t="s">
        <v>23</v>
      </c>
      <c r="F14" s="57">
        <v>0.85</v>
      </c>
      <c r="G14" s="58">
        <v>0.90625</v>
      </c>
      <c r="H14" s="54">
        <v>1</v>
      </c>
      <c r="I14" s="55" t="s">
        <v>41</v>
      </c>
    </row>
    <row r="15" spans="1:9" ht="268.5" thickBot="1" x14ac:dyDescent="0.25">
      <c r="A15" s="50" t="s">
        <v>42</v>
      </c>
      <c r="B15" s="3" t="s">
        <v>38</v>
      </c>
      <c r="C15" s="45" t="s">
        <v>16</v>
      </c>
      <c r="D15" s="51">
        <v>2018</v>
      </c>
      <c r="E15" s="3" t="s">
        <v>12</v>
      </c>
      <c r="F15" s="59">
        <v>0.95</v>
      </c>
      <c r="G15" s="60">
        <v>0.96509</v>
      </c>
      <c r="H15" s="54">
        <f>G15/F15</f>
        <v>1.0158842105263159</v>
      </c>
      <c r="I15" s="55" t="s">
        <v>43</v>
      </c>
    </row>
    <row r="16" spans="1:9" ht="26.25" thickBot="1" x14ac:dyDescent="0.25">
      <c r="A16" s="44" t="s">
        <v>44</v>
      </c>
      <c r="B16" s="45" t="s">
        <v>38</v>
      </c>
      <c r="C16" s="45" t="s">
        <v>36</v>
      </c>
      <c r="D16" s="46">
        <v>2018</v>
      </c>
      <c r="E16" s="45" t="s">
        <v>46</v>
      </c>
      <c r="F16" s="47">
        <v>0.2</v>
      </c>
      <c r="G16" s="100" t="s">
        <v>63</v>
      </c>
      <c r="H16" s="101"/>
      <c r="I16" s="102"/>
    </row>
    <row r="17" spans="1:9" ht="38.25" x14ac:dyDescent="0.2">
      <c r="A17" s="50" t="s">
        <v>48</v>
      </c>
      <c r="B17" s="3" t="s">
        <v>49</v>
      </c>
      <c r="C17" s="45" t="s">
        <v>16</v>
      </c>
      <c r="D17" s="61">
        <v>2018</v>
      </c>
      <c r="E17" s="3" t="s">
        <v>12</v>
      </c>
      <c r="F17" s="62">
        <v>50</v>
      </c>
      <c r="G17" s="62">
        <v>51</v>
      </c>
      <c r="H17" s="63">
        <v>1</v>
      </c>
      <c r="I17" s="55" t="s">
        <v>50</v>
      </c>
    </row>
    <row r="18" spans="1:9" ht="26.25" thickBot="1" x14ac:dyDescent="0.25">
      <c r="A18" s="10" t="s">
        <v>51</v>
      </c>
      <c r="B18" s="11" t="s">
        <v>49</v>
      </c>
      <c r="C18" s="11" t="s">
        <v>10</v>
      </c>
      <c r="D18" s="12">
        <v>2018</v>
      </c>
      <c r="E18" s="11" t="s">
        <v>12</v>
      </c>
      <c r="F18" s="64">
        <v>0.9</v>
      </c>
      <c r="G18" s="15">
        <v>1</v>
      </c>
      <c r="H18" s="16">
        <v>1</v>
      </c>
      <c r="I18" s="17" t="s">
        <v>52</v>
      </c>
    </row>
    <row r="19" spans="1:9" ht="26.25" thickBot="1" x14ac:dyDescent="0.25">
      <c r="A19" s="44" t="s">
        <v>62</v>
      </c>
      <c r="B19" s="45" t="s">
        <v>53</v>
      </c>
      <c r="C19" s="45" t="s">
        <v>36</v>
      </c>
      <c r="D19" s="67">
        <v>2018</v>
      </c>
      <c r="E19" s="45" t="s">
        <v>12</v>
      </c>
      <c r="F19" s="68">
        <v>60</v>
      </c>
      <c r="G19" s="75" t="s">
        <v>63</v>
      </c>
      <c r="H19" s="76"/>
      <c r="I19" s="77"/>
    </row>
    <row r="20" spans="1:9" ht="39" thickBot="1" x14ac:dyDescent="0.25">
      <c r="A20" s="44" t="s">
        <v>54</v>
      </c>
      <c r="B20" s="45" t="s">
        <v>53</v>
      </c>
      <c r="C20" s="45" t="s">
        <v>36</v>
      </c>
      <c r="D20" s="67">
        <v>2018</v>
      </c>
      <c r="E20" s="45" t="s">
        <v>23</v>
      </c>
      <c r="F20" s="68">
        <v>42945</v>
      </c>
      <c r="G20" s="68">
        <v>42292</v>
      </c>
      <c r="H20" s="58">
        <f>G20/F20</f>
        <v>0.98479450459890561</v>
      </c>
      <c r="I20" s="49" t="s">
        <v>55</v>
      </c>
    </row>
    <row r="21" spans="1:9" ht="39" thickBot="1" x14ac:dyDescent="0.25">
      <c r="A21" s="44" t="s">
        <v>56</v>
      </c>
      <c r="B21" s="45" t="s">
        <v>53</v>
      </c>
      <c r="C21" s="45" t="s">
        <v>36</v>
      </c>
      <c r="D21" s="67">
        <v>2018</v>
      </c>
      <c r="E21" s="45" t="s">
        <v>23</v>
      </c>
      <c r="F21" s="68">
        <v>323</v>
      </c>
      <c r="G21" s="68">
        <v>294</v>
      </c>
      <c r="H21" s="69">
        <f>G21/F21</f>
        <v>0.91021671826625383</v>
      </c>
      <c r="I21" s="49" t="s">
        <v>57</v>
      </c>
    </row>
    <row r="22" spans="1:9" ht="27.75" customHeight="1" thickBot="1" x14ac:dyDescent="0.25">
      <c r="A22" s="78" t="s">
        <v>58</v>
      </c>
      <c r="B22" s="45" t="s">
        <v>53</v>
      </c>
      <c r="C22" s="45" t="s">
        <v>16</v>
      </c>
      <c r="D22" s="67">
        <v>2018</v>
      </c>
      <c r="E22" s="45" t="s">
        <v>12</v>
      </c>
      <c r="F22" s="70">
        <v>0.85</v>
      </c>
      <c r="G22" s="75" t="s">
        <v>63</v>
      </c>
      <c r="H22" s="76"/>
      <c r="I22" s="77"/>
    </row>
    <row r="23" spans="1:9" ht="26.25" thickBot="1" x14ac:dyDescent="0.25">
      <c r="A23" s="44" t="s">
        <v>59</v>
      </c>
      <c r="B23" s="45" t="s">
        <v>53</v>
      </c>
      <c r="C23" s="45" t="s">
        <v>10</v>
      </c>
      <c r="D23" s="46">
        <v>2018</v>
      </c>
      <c r="E23" s="45" t="s">
        <v>45</v>
      </c>
      <c r="F23" s="72">
        <v>0.9</v>
      </c>
      <c r="G23" s="75" t="s">
        <v>63</v>
      </c>
      <c r="H23" s="76"/>
      <c r="I23" s="77"/>
    </row>
    <row r="24" spans="1:9" ht="39" thickBot="1" x14ac:dyDescent="0.25">
      <c r="A24" s="36" t="s">
        <v>60</v>
      </c>
      <c r="B24" s="37" t="s">
        <v>53</v>
      </c>
      <c r="C24" s="37" t="s">
        <v>16</v>
      </c>
      <c r="D24" s="38">
        <v>2018</v>
      </c>
      <c r="E24" s="37" t="s">
        <v>23</v>
      </c>
      <c r="F24" s="39">
        <v>1</v>
      </c>
      <c r="G24" s="40">
        <v>0.72682999999999998</v>
      </c>
      <c r="H24" s="74">
        <f>G24/F24</f>
        <v>0.72682999999999998</v>
      </c>
      <c r="I24" s="66" t="s">
        <v>61</v>
      </c>
    </row>
    <row r="25" spans="1:9" ht="108.75" customHeight="1" thickBot="1" x14ac:dyDescent="0.25">
      <c r="A25" s="50" t="s">
        <v>64</v>
      </c>
      <c r="B25" s="3" t="s">
        <v>65</v>
      </c>
      <c r="C25" s="45" t="s">
        <v>16</v>
      </c>
      <c r="D25" s="51">
        <v>2018</v>
      </c>
      <c r="E25" s="45" t="s">
        <v>46</v>
      </c>
      <c r="F25" s="79">
        <v>0.99</v>
      </c>
      <c r="G25" s="60">
        <v>0.94530999999999998</v>
      </c>
      <c r="H25" s="54">
        <f>G25/F25</f>
        <v>0.95485858585858585</v>
      </c>
      <c r="I25" s="55" t="s">
        <v>66</v>
      </c>
    </row>
    <row r="26" spans="1:9" ht="409.6" thickBot="1" x14ac:dyDescent="0.25">
      <c r="A26" s="50" t="s">
        <v>67</v>
      </c>
      <c r="B26" s="3" t="s">
        <v>65</v>
      </c>
      <c r="C26" s="45" t="s">
        <v>16</v>
      </c>
      <c r="D26" s="51">
        <v>2018</v>
      </c>
      <c r="E26" s="45" t="s">
        <v>46</v>
      </c>
      <c r="F26" s="79">
        <v>0.86860000000000004</v>
      </c>
      <c r="G26" s="60">
        <v>0.33703</v>
      </c>
      <c r="H26" s="54">
        <f>G26/F26</f>
        <v>0.38801519686852404</v>
      </c>
      <c r="I26" s="80" t="s">
        <v>68</v>
      </c>
    </row>
    <row r="27" spans="1:9" ht="409.6" thickBot="1" x14ac:dyDescent="0.25">
      <c r="A27" s="50" t="s">
        <v>69</v>
      </c>
      <c r="B27" s="3" t="s">
        <v>65</v>
      </c>
      <c r="C27" s="45" t="s">
        <v>16</v>
      </c>
      <c r="D27" s="51">
        <v>2018</v>
      </c>
      <c r="E27" s="45" t="s">
        <v>46</v>
      </c>
      <c r="F27" s="79">
        <v>0.1956</v>
      </c>
      <c r="G27" s="60">
        <v>0.10642</v>
      </c>
      <c r="H27" s="54">
        <f>G27/F27</f>
        <v>0.54406952965235178</v>
      </c>
      <c r="I27" s="80" t="s">
        <v>70</v>
      </c>
    </row>
    <row r="28" spans="1:9" ht="409.5" customHeight="1" thickBot="1" x14ac:dyDescent="0.25">
      <c r="A28" s="44" t="s">
        <v>71</v>
      </c>
      <c r="B28" s="3" t="s">
        <v>65</v>
      </c>
      <c r="C28" s="45" t="s">
        <v>10</v>
      </c>
      <c r="D28" s="51">
        <v>2018</v>
      </c>
      <c r="E28" s="45" t="s">
        <v>12</v>
      </c>
      <c r="F28" s="79">
        <v>1</v>
      </c>
      <c r="G28" s="60">
        <v>0.56194999999999995</v>
      </c>
      <c r="H28" s="54">
        <f>+G28/F28</f>
        <v>0.56194999999999995</v>
      </c>
      <c r="I28" s="93" t="s">
        <v>96</v>
      </c>
    </row>
    <row r="29" spans="1:9" ht="39" thickBot="1" x14ac:dyDescent="0.25">
      <c r="A29" s="44" t="s">
        <v>72</v>
      </c>
      <c r="B29" s="45" t="s">
        <v>65</v>
      </c>
      <c r="C29" s="45" t="s">
        <v>36</v>
      </c>
      <c r="D29" s="67">
        <v>2018</v>
      </c>
      <c r="E29" s="45" t="s">
        <v>12</v>
      </c>
      <c r="F29" s="105">
        <v>1</v>
      </c>
      <c r="G29" s="58">
        <v>9.7699999999999992E-3</v>
      </c>
      <c r="H29" s="58">
        <f>G29/F29</f>
        <v>9.7699999999999992E-3</v>
      </c>
      <c r="I29" s="49" t="s">
        <v>99</v>
      </c>
    </row>
    <row r="30" spans="1:9" ht="39" thickBot="1" x14ac:dyDescent="0.25">
      <c r="A30" s="44" t="s">
        <v>73</v>
      </c>
      <c r="B30" s="45" t="s">
        <v>65</v>
      </c>
      <c r="C30" s="45" t="s">
        <v>36</v>
      </c>
      <c r="D30" s="67">
        <v>2018</v>
      </c>
      <c r="E30" s="45" t="s">
        <v>12</v>
      </c>
      <c r="F30" s="105">
        <v>1</v>
      </c>
      <c r="G30" s="58">
        <v>0.1159</v>
      </c>
      <c r="H30" s="103">
        <v>1</v>
      </c>
      <c r="I30" s="49" t="s">
        <v>100</v>
      </c>
    </row>
    <row r="31" spans="1:9" ht="39" thickBot="1" x14ac:dyDescent="0.25">
      <c r="A31" s="44" t="s">
        <v>74</v>
      </c>
      <c r="B31" s="45" t="s">
        <v>65</v>
      </c>
      <c r="C31" s="45" t="s">
        <v>36</v>
      </c>
      <c r="D31" s="67">
        <v>2018</v>
      </c>
      <c r="E31" s="45" t="s">
        <v>12</v>
      </c>
      <c r="F31" s="88">
        <v>1</v>
      </c>
      <c r="G31" s="58">
        <v>0.92057</v>
      </c>
      <c r="H31" s="58">
        <v>0.92059999999999997</v>
      </c>
      <c r="I31" s="49" t="s">
        <v>101</v>
      </c>
    </row>
    <row r="32" spans="1:9" ht="39" thickBot="1" x14ac:dyDescent="0.25">
      <c r="A32" s="44" t="s">
        <v>75</v>
      </c>
      <c r="B32" s="45" t="s">
        <v>65</v>
      </c>
      <c r="C32" s="45" t="s">
        <v>36</v>
      </c>
      <c r="D32" s="67">
        <v>2018</v>
      </c>
      <c r="E32" s="45" t="s">
        <v>12</v>
      </c>
      <c r="F32" s="68">
        <v>1</v>
      </c>
      <c r="G32" s="104">
        <v>0.98099999999999998</v>
      </c>
      <c r="H32" s="69">
        <v>0.98099999999999998</v>
      </c>
      <c r="I32" s="49" t="s">
        <v>102</v>
      </c>
    </row>
    <row r="33" spans="1:9" ht="77.25" thickBot="1" x14ac:dyDescent="0.25">
      <c r="A33" s="44" t="s">
        <v>76</v>
      </c>
      <c r="B33" s="3" t="s">
        <v>77</v>
      </c>
      <c r="C33" s="3" t="s">
        <v>36</v>
      </c>
      <c r="D33" s="51">
        <v>2018</v>
      </c>
      <c r="E33" s="81" t="s">
        <v>12</v>
      </c>
      <c r="F33" s="82">
        <v>1</v>
      </c>
      <c r="G33" s="54">
        <v>0.92628999999999995</v>
      </c>
      <c r="H33" s="54">
        <f>G33/F33</f>
        <v>0.92628999999999995</v>
      </c>
      <c r="I33" s="83" t="s">
        <v>78</v>
      </c>
    </row>
    <row r="34" spans="1:9" ht="51.75" thickBot="1" x14ac:dyDescent="0.25">
      <c r="A34" s="44" t="s">
        <v>79</v>
      </c>
      <c r="B34" s="3" t="s">
        <v>77</v>
      </c>
      <c r="C34" s="3" t="s">
        <v>10</v>
      </c>
      <c r="D34" s="51">
        <v>2018</v>
      </c>
      <c r="E34" s="84" t="s">
        <v>12</v>
      </c>
      <c r="F34" s="59">
        <v>1</v>
      </c>
      <c r="G34" s="60">
        <v>0.99938000000000005</v>
      </c>
      <c r="H34" s="54">
        <f>+G34/F34</f>
        <v>0.99938000000000005</v>
      </c>
      <c r="I34" s="83" t="s">
        <v>80</v>
      </c>
    </row>
    <row r="35" spans="1:9" ht="38.25" x14ac:dyDescent="0.2">
      <c r="A35" s="44" t="s">
        <v>81</v>
      </c>
      <c r="B35" s="45" t="s">
        <v>77</v>
      </c>
      <c r="C35" s="45" t="s">
        <v>16</v>
      </c>
      <c r="D35" s="46">
        <v>2018</v>
      </c>
      <c r="E35" s="85" t="s">
        <v>12</v>
      </c>
      <c r="F35" s="86">
        <v>0.9</v>
      </c>
      <c r="G35" s="73">
        <v>1</v>
      </c>
      <c r="H35" s="87">
        <v>1</v>
      </c>
      <c r="I35" s="49" t="s">
        <v>82</v>
      </c>
    </row>
    <row r="36" spans="1:9" ht="39" thickBot="1" x14ac:dyDescent="0.25">
      <c r="A36" s="10" t="s">
        <v>83</v>
      </c>
      <c r="B36" s="11" t="s">
        <v>77</v>
      </c>
      <c r="C36" s="11" t="s">
        <v>10</v>
      </c>
      <c r="D36" s="12">
        <v>2018</v>
      </c>
      <c r="E36" s="13" t="s">
        <v>23</v>
      </c>
      <c r="F36" s="14">
        <v>1</v>
      </c>
      <c r="G36" s="15">
        <v>1</v>
      </c>
      <c r="H36" s="65">
        <v>1</v>
      </c>
      <c r="I36" s="17" t="s">
        <v>84</v>
      </c>
    </row>
    <row r="37" spans="1:9" ht="26.25" thickBot="1" x14ac:dyDescent="0.25">
      <c r="A37" s="44" t="s">
        <v>85</v>
      </c>
      <c r="B37" s="45" t="s">
        <v>86</v>
      </c>
      <c r="C37" s="45" t="s">
        <v>36</v>
      </c>
      <c r="D37" s="67">
        <v>2018</v>
      </c>
      <c r="E37" s="45" t="s">
        <v>12</v>
      </c>
      <c r="F37" s="88">
        <v>1</v>
      </c>
      <c r="G37" s="75" t="s">
        <v>63</v>
      </c>
      <c r="H37" s="76"/>
      <c r="I37" s="77"/>
    </row>
    <row r="38" spans="1:9" ht="26.25" thickBot="1" x14ac:dyDescent="0.25">
      <c r="A38" s="44" t="s">
        <v>87</v>
      </c>
      <c r="B38" s="45" t="s">
        <v>86</v>
      </c>
      <c r="C38" s="45" t="s">
        <v>16</v>
      </c>
      <c r="D38" s="67">
        <v>2018</v>
      </c>
      <c r="E38" s="45" t="s">
        <v>12</v>
      </c>
      <c r="F38" s="70">
        <v>0.7</v>
      </c>
      <c r="G38" s="75" t="s">
        <v>63</v>
      </c>
      <c r="H38" s="76"/>
      <c r="I38" s="77"/>
    </row>
    <row r="39" spans="1:9" ht="51.75" thickBot="1" x14ac:dyDescent="0.25">
      <c r="A39" s="50" t="s">
        <v>88</v>
      </c>
      <c r="B39" s="3" t="s">
        <v>89</v>
      </c>
      <c r="C39" s="3" t="s">
        <v>10</v>
      </c>
      <c r="D39" s="51">
        <v>2018</v>
      </c>
      <c r="E39" s="84" t="s">
        <v>23</v>
      </c>
      <c r="F39" s="59">
        <v>1</v>
      </c>
      <c r="G39" s="59">
        <v>1</v>
      </c>
      <c r="H39" s="57">
        <f>G39/F39</f>
        <v>1</v>
      </c>
      <c r="I39" s="55" t="s">
        <v>90</v>
      </c>
    </row>
    <row r="40" spans="1:9" ht="322.5" customHeight="1" thickBot="1" x14ac:dyDescent="0.25">
      <c r="A40" s="50" t="s">
        <v>91</v>
      </c>
      <c r="B40" s="45" t="s">
        <v>89</v>
      </c>
      <c r="C40" s="45" t="s">
        <v>16</v>
      </c>
      <c r="D40" s="46">
        <v>2018</v>
      </c>
      <c r="E40" s="89" t="s">
        <v>12</v>
      </c>
      <c r="F40" s="70">
        <v>0.75</v>
      </c>
      <c r="G40" s="71">
        <v>0.96</v>
      </c>
      <c r="H40" s="69">
        <v>1</v>
      </c>
      <c r="I40" s="80" t="s">
        <v>92</v>
      </c>
    </row>
    <row r="41" spans="1:9" ht="402" customHeight="1" x14ac:dyDescent="0.2">
      <c r="A41" s="36" t="s">
        <v>93</v>
      </c>
      <c r="B41" s="37" t="s">
        <v>89</v>
      </c>
      <c r="C41" s="37" t="s">
        <v>10</v>
      </c>
      <c r="D41" s="38">
        <v>2018</v>
      </c>
      <c r="E41" s="90" t="s">
        <v>29</v>
      </c>
      <c r="F41" s="91">
        <v>0.77400000000000002</v>
      </c>
      <c r="G41" s="71">
        <v>0.8</v>
      </c>
      <c r="H41" s="69">
        <v>1</v>
      </c>
      <c r="I41" s="92" t="s">
        <v>94</v>
      </c>
    </row>
  </sheetData>
  <mergeCells count="8">
    <mergeCell ref="G38:I38"/>
    <mergeCell ref="G10:I10"/>
    <mergeCell ref="G16:I16"/>
    <mergeCell ref="A1:I1"/>
    <mergeCell ref="G19:I19"/>
    <mergeCell ref="G22:I22"/>
    <mergeCell ref="G23:I23"/>
    <mergeCell ref="G37:I37"/>
  </mergeCells>
  <pageMargins left="0.70866141732283472" right="0.70866141732283472" top="0.74803149606299213" bottom="0.74803149606299213" header="0.31496062992125984" footer="0.31496062992125984"/>
  <pageSetup scale="1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Indicadores de Desempeño</vt:lpstr>
      <vt:lpstr>'Indicadores de Desempeño'!Títulos_a_imprimir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Alexandra Chaparro Sanchez</dc:creator>
  <cp:lastModifiedBy>pasante DGE</cp:lastModifiedBy>
  <dcterms:created xsi:type="dcterms:W3CDTF">2018-05-07T19:24:53Z</dcterms:created>
  <dcterms:modified xsi:type="dcterms:W3CDTF">2018-10-12T21:37:08Z</dcterms:modified>
</cp:coreProperties>
</file>