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EjecucionAgregada" sheetId="1" r:id="rId1"/>
    <sheet name="EjecucionDesagregada" sheetId="2" r:id="rId2"/>
    <sheet name="Análisi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<sst xmlns="http://schemas.openxmlformats.org/spreadsheetml/2006/main" count="1269" uniqueCount="266">
  <si>
    <t>Año Fiscal:</t>
  </si>
  <si>
    <t/>
  </si>
  <si>
    <t>Vigencia:</t>
  </si>
  <si>
    <t>Actual</t>
  </si>
  <si>
    <t>Periodo:</t>
  </si>
  <si>
    <t>Enero-Agosto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</si>
  <si>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</si>
  <si>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</si>
  <si>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</si>
  <si>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</si>
  <si>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</si>
  <si>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</si>
  <si>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</si>
  <si>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</si>
  <si>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</si>
  <si>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</si>
  <si>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</si>
  <si>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</si>
  <si>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</si>
  <si>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</si>
  <si>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</si>
  <si>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</si>
  <si>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</si>
  <si>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</si>
  <si>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</si>
  <si>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</si>
  <si>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</si>
  <si>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</si>
  <si>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</si>
  <si>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</si>
  <si>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</si>
  <si>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</si>
  <si>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</si>
  <si>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</si>
  <si>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COOPERACION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</si>
  <si>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</si>
  <si>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</si>
  <si>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</si>
  <si>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</si>
  <si>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</si>
  <si>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</si>
  <si>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</si>
  <si>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</si>
  <si>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</si>
  <si>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</si>
  <si>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</si>
  <si>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</si>
  <si>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</si>
  <si>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</si>
  <si>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</si>
  <si>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</si>
  <si>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</si>
  <si>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</si>
  <si>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</si>
  <si>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</si>
  <si>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</si>
  <si>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</si>
  <si>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</si>
  <si>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</si>
  <si>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</si>
  <si>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</si>
  <si>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</si>
  <si>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</si>
  <si>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</si>
  <si>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</si>
  <si>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</si>
  <si>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</si>
  <si>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</si>
  <si>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</si>
  <si>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</si>
  <si>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</si>
  <si>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</si>
  <si>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</si>
  <si>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</si>
  <si>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</si>
  <si>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</si>
  <si>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</si>
  <si>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</si>
  <si>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</si>
  <si>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</si>
  <si>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</si>
  <si>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</si>
  <si>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</si>
  <si>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</si>
  <si>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</si>
  <si>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</si>
  <si>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</si>
  <si>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</si>
  <si>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</si>
  <si>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</si>
  <si>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</si>
  <si>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</si>
  <si>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</si>
  <si>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</si>
  <si>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</si>
  <si>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</si>
  <si>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</si>
  <si>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</si>
  <si>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</si>
  <si>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</si>
  <si>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</si>
  <si>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</si>
  <si>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</si>
  <si>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</si>
  <si>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</si>
  <si>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</si>
  <si>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</si>
  <si>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</si>
  <si>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</si>
  <si>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</si>
  <si>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</si>
  <si>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</si>
  <si>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</si>
  <si>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</si>
  <si>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</si>
  <si>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</si>
  <si>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</si>
  <si>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</si>
  <si>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</si>
  <si>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</si>
  <si>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</si>
  <si>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</si>
  <si>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</si>
  <si>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</si>
  <si>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</si>
  <si>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</si>
  <si>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</si>
  <si>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</si>
  <si>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</si>
  <si>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</si>
  <si>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</si>
  <si>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</si>
  <si>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</si>
  <si>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</si>
  <si>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</si>
  <si>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</si>
  <si>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</si>
  <si>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</si>
  <si>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</si>
  <si>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</si>
  <si>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</si>
  <si>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</si>
  <si>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</si>
  <si>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</si>
  <si>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</si>
  <si>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</si>
  <si>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</si>
  <si>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</si>
  <si>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</si>
  <si>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</si>
  <si>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</si>
  <si>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</si>
  <si>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</si>
  <si>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</si>
  <si>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</si>
  <si>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</si>
  <si>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</si>
  <si>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</si>
  <si>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</si>
  <si>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</si>
  <si>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</si>
  <si>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</si>
  <si>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</si>
  <si>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</si>
  <si>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</si>
  <si>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</si>
  <si>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</si>
  <si>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</si>
  <si>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</si>
  <si>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</si>
  <si>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</si>
  <si>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</si>
  <si>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</si>
  <si>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</si>
  <si>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</si>
  <si>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</si>
  <si>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</si>
  <si>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</si>
  <si>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</si>
  <si>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</si>
  <si>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</si>
  <si>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</si>
  <si>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</si>
  <si>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</si>
  <si>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</si>
  <si>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</si>
  <si>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</si>
  <si>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</si>
  <si>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</si>
  <si>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</si>
  <si>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</si>
  <si>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</si>
  <si>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</si>
  <si>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</si>
  <si>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</si>
  <si>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</si>
  <si>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</si>
  <si>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</si>
  <si>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</si>
  <si>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</si>
  <si>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</si>
  <si>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</si>
  <si>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</si>
  <si>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</si>
  <si>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</si>
  <si>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</si>
  <si>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</si>
  <si>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</si>
  <si>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</si>
  <si>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</si>
  <si>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</si>
  <si>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</si>
  <si>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</si>
  <si>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</si>
  <si>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</si>
  <si>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</si>
  <si>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</si>
  <si>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</si>
  <si>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</si>
  <si>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</si>
  <si>
    <t xml:space="preserve">APC COLOMBIA </t>
  </si>
  <si>
    <t>APROPIACION VIGENTE</t>
  </si>
  <si>
    <t>%</t>
  </si>
  <si>
    <t>% META</t>
  </si>
  <si>
    <t>Gastos de Personal</t>
  </si>
  <si>
    <t>*</t>
  </si>
  <si>
    <t>Adquisición de Bienes y Servicios</t>
  </si>
  <si>
    <t>A organizaciones internacionales (Trans.Corrientes - FOCAI)</t>
  </si>
  <si>
    <t>Trasferencias Ctes Incapacidades y Licencias de Maternidad</t>
  </si>
  <si>
    <t>Gastos por TributosMultas Sanciones -Impuestos</t>
  </si>
  <si>
    <t>Gastos por TributosMultas Sanciones -Cuota de Auditaje</t>
  </si>
  <si>
    <t>FUNCIONAMIENTO</t>
  </si>
  <si>
    <t>META EN FUNCIONAMIENTO</t>
  </si>
  <si>
    <t>Aporte al fondo de contingencias</t>
  </si>
  <si>
    <t>SERVICIO DE LA DEUDA</t>
  </si>
  <si>
    <t>META EN SERVICIO DE LA DEUDA</t>
  </si>
  <si>
    <t>Contrapartidas - Nacion</t>
  </si>
  <si>
    <t>Admon Recursos de Cooperacion Internacional</t>
  </si>
  <si>
    <t>Sistema de Informacion - Nacion (**)</t>
  </si>
  <si>
    <t>Consolidacion del Sistema Nacional -Nacion</t>
  </si>
  <si>
    <t>INVERSION</t>
  </si>
  <si>
    <t>META EN INVERSIÓN</t>
  </si>
  <si>
    <t xml:space="preserve">TOTAL </t>
  </si>
  <si>
    <t xml:space="preserve">Cifras experesadas en pesos </t>
  </si>
  <si>
    <t>Meta General/Mes</t>
  </si>
  <si>
    <t>ADMINIS. DE RECURSOS DE COOPERACION INTERNACIONAL NO REEMBOLSABLE_2023</t>
  </si>
  <si>
    <t>.</t>
  </si>
  <si>
    <t>%
Compromisos</t>
  </si>
  <si>
    <t>OBLIGACIONES</t>
  </si>
  <si>
    <t>%
Ejecución - Pagos</t>
  </si>
  <si>
    <t>GESTIÓN GENRAL (00)</t>
  </si>
  <si>
    <t>UNESCO (032)</t>
  </si>
  <si>
    <t>GOBIERNO DE COREA (033)</t>
  </si>
  <si>
    <t>GOBIERNO DE PORTUGAL (036)</t>
  </si>
  <si>
    <r>
      <t xml:space="preserve">BID INFANCIA (039)  </t>
    </r>
    <r>
      <rPr>
        <b/>
        <sz val="10"/>
        <rFont val="Calibri"/>
        <family val="2"/>
      </rPr>
      <t>(a)</t>
    </r>
  </si>
  <si>
    <r>
      <t xml:space="preserve">HOWARD BUFFETT DISTRITO DE TIBÚ (042)  </t>
    </r>
    <r>
      <rPr>
        <b/>
        <sz val="10"/>
        <rFont val="Calibri"/>
        <family val="2"/>
      </rPr>
      <t>(b)</t>
    </r>
  </si>
  <si>
    <t>GOBIERNO DE RUMANIA (043)</t>
  </si>
  <si>
    <t>HOWARD BUFFET - CANILES (044)</t>
  </si>
  <si>
    <t xml:space="preserve">           </t>
  </si>
  <si>
    <t>HOWARD BUFFET APOYO DESMINADO TERRESTRE</t>
  </si>
  <si>
    <t>HOWARD BUFFETT CATATUMBO SOSTENIBLE</t>
  </si>
  <si>
    <t>WARD BUFFETT INSERCIÓN LABORAL DE JÓVENES</t>
  </si>
  <si>
    <t>BID PROYECTO ATN / EE-18584-CO</t>
  </si>
  <si>
    <t>TOTAL GENERAL</t>
  </si>
  <si>
    <t>EJECUCION PRESUPUESTAL  AL 31 DE AGOSTO  2023</t>
  </si>
  <si>
    <t>OBLIGADO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</si>
</sst>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63"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0"/>
    </font>
    <font>
      <sz val="8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57">
    <xf numFmtId="0" fontId="1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top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left" vertical="top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left" vertical="center" wrapText="1" readingOrder="1"/>
    </xf>
    <xf numFmtId="0" fontId="55" fillId="0" borderId="10" xfId="0" applyNumberFormat="1" applyFont="1" applyFill="1" applyBorder="1" applyAlignment="1">
      <alignment horizontal="right" vertical="center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right" vertical="center" wrapText="1" readingOrder="1"/>
    </xf>
    <xf numFmtId="0" fontId="54" fillId="0" borderId="12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0" fontId="53" fillId="33" borderId="12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55" fillId="0" borderId="11" xfId="0" applyNumberFormat="1" applyFont="1" applyFill="1" applyBorder="1" applyAlignment="1">
      <alignment vertical="center" wrapText="1" readingOrder="1"/>
    </xf>
    <xf numFmtId="164" fontId="55" fillId="0" borderId="11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left" vertical="center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horizontal="left" vertical="center" wrapText="1" readingOrder="1"/>
    </xf>
    <xf numFmtId="164" fontId="54" fillId="0" borderId="11" xfId="0" applyNumberFormat="1" applyFont="1" applyFill="1" applyBorder="1" applyAlignment="1">
      <alignment horizontal="right" vertical="center" wrapText="1" readingOrder="1"/>
    </xf>
    <xf numFmtId="0" fontId="54" fillId="0" borderId="12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0" fontId="53" fillId="33" borderId="12" xfId="0" applyNumberFormat="1" applyFont="1" applyFill="1" applyBorder="1" applyAlignment="1">
      <alignment horizontal="center" vertical="center" wrapText="1" readingOrder="1"/>
    </xf>
    <xf numFmtId="0" fontId="53" fillId="0" borderId="10" xfId="0" applyNumberFormat="1" applyFont="1" applyFill="1" applyBorder="1" applyAlignment="1">
      <alignment horizontal="left" vertical="top" wrapText="1" readingOrder="1"/>
    </xf>
    <xf numFmtId="0" fontId="55" fillId="0" borderId="10" xfId="0" applyNumberFormat="1" applyFont="1" applyFill="1" applyBorder="1" applyAlignment="1">
      <alignment horizontal="right" vertical="center" wrapText="1" readingOrder="1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34" fillId="0" borderId="0" xfId="55" applyFill="1" applyAlignment="1">
      <alignment vertical="center"/>
      <protection/>
    </xf>
    <xf numFmtId="0" fontId="34" fillId="0" borderId="0" xfId="55" applyFill="1" applyAlignment="1">
      <alignment vertical="center" wrapText="1"/>
      <protection/>
    </xf>
    <xf numFmtId="0" fontId="56" fillId="34" borderId="13" xfId="55" applyFont="1" applyFill="1" applyBorder="1" applyAlignment="1">
      <alignment horizontal="center" vertical="center" wrapText="1"/>
      <protection/>
    </xf>
    <xf numFmtId="0" fontId="56" fillId="34" borderId="14" xfId="55" applyFont="1" applyFill="1" applyBorder="1" applyAlignment="1">
      <alignment horizontal="center" vertical="center" wrapText="1"/>
      <protection/>
    </xf>
    <xf numFmtId="3" fontId="34" fillId="0" borderId="0" xfId="55" applyNumberFormat="1" applyFill="1" applyAlignment="1">
      <alignment vertical="center"/>
      <protection/>
    </xf>
    <xf numFmtId="0" fontId="48" fillId="0" borderId="0" xfId="55" applyFont="1" applyFill="1" applyAlignment="1">
      <alignment vertical="center"/>
      <protection/>
    </xf>
    <xf numFmtId="0" fontId="3" fillId="0" borderId="15" xfId="55" applyFont="1" applyFill="1" applyBorder="1" applyAlignment="1">
      <alignment vertical="center"/>
      <protection/>
    </xf>
    <xf numFmtId="4" fontId="26" fillId="0" borderId="16" xfId="55" applyNumberFormat="1" applyFont="1" applyFill="1" applyBorder="1" applyAlignment="1">
      <alignment horizontal="right" vertical="center" wrapText="1"/>
      <protection/>
    </xf>
    <xf numFmtId="10" fontId="26" fillId="0" borderId="16" xfId="58" applyNumberFormat="1" applyFont="1" applyFill="1" applyBorder="1" applyAlignment="1">
      <alignment horizontal="right" vertical="center" wrapText="1"/>
    </xf>
    <xf numFmtId="10" fontId="26" fillId="0" borderId="17" xfId="58" applyNumberFormat="1" applyFont="1" applyFill="1" applyBorder="1" applyAlignment="1">
      <alignment horizontal="right" vertical="center" wrapText="1"/>
    </xf>
    <xf numFmtId="0" fontId="1" fillId="0" borderId="0" xfId="55" applyFont="1" applyFill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4" fontId="26" fillId="0" borderId="11" xfId="55" applyNumberFormat="1" applyFont="1" applyFill="1" applyBorder="1" applyAlignment="1">
      <alignment horizontal="right" vertical="center" wrapText="1"/>
      <protection/>
    </xf>
    <xf numFmtId="10" fontId="26" fillId="0" borderId="11" xfId="58" applyNumberFormat="1" applyFont="1" applyFill="1" applyBorder="1" applyAlignment="1">
      <alignment horizontal="right" vertical="center" wrapText="1"/>
    </xf>
    <xf numFmtId="10" fontId="26" fillId="0" borderId="19" xfId="58" applyNumberFormat="1" applyFont="1" applyFill="1" applyBorder="1" applyAlignment="1">
      <alignment horizontal="right" vertical="center" wrapText="1"/>
    </xf>
    <xf numFmtId="10" fontId="57" fillId="0" borderId="11" xfId="58" applyNumberFormat="1" applyFont="1" applyFill="1" applyBorder="1" applyAlignment="1">
      <alignment horizontal="right" vertical="center" wrapText="1"/>
    </xf>
    <xf numFmtId="3" fontId="1" fillId="0" borderId="0" xfId="55" applyNumberFormat="1" applyFont="1" applyFill="1" applyAlignment="1">
      <alignment vertical="center"/>
      <protection/>
    </xf>
    <xf numFmtId="0" fontId="52" fillId="3" borderId="18" xfId="55" applyFont="1" applyFill="1" applyBorder="1" applyAlignment="1">
      <alignment horizontal="center" vertical="center"/>
      <protection/>
    </xf>
    <xf numFmtId="4" fontId="52" fillId="3" borderId="11" xfId="55" applyNumberFormat="1" applyFont="1" applyFill="1" applyBorder="1" applyAlignment="1">
      <alignment horizontal="right" vertical="center" wrapText="1"/>
      <protection/>
    </xf>
    <xf numFmtId="10" fontId="52" fillId="3" borderId="11" xfId="58" applyNumberFormat="1" applyFont="1" applyFill="1" applyBorder="1" applyAlignment="1">
      <alignment horizontal="right" vertical="center" wrapText="1"/>
    </xf>
    <xf numFmtId="10" fontId="52" fillId="3" borderId="19" xfId="58" applyNumberFormat="1" applyFont="1" applyFill="1" applyBorder="1" applyAlignment="1">
      <alignment horizontal="right" vertical="center" wrapText="1"/>
    </xf>
    <xf numFmtId="0" fontId="52" fillId="0" borderId="20" xfId="55" applyFont="1" applyFill="1" applyBorder="1" applyAlignment="1">
      <alignment horizontal="center" vertical="center"/>
      <protection/>
    </xf>
    <xf numFmtId="4" fontId="52" fillId="0" borderId="21" xfId="55" applyNumberFormat="1" applyFont="1" applyFill="1" applyBorder="1" applyAlignment="1">
      <alignment horizontal="right" vertical="center" wrapText="1"/>
      <protection/>
    </xf>
    <xf numFmtId="10" fontId="58" fillId="0" borderId="21" xfId="55" applyNumberFormat="1" applyFont="1" applyBorder="1" applyAlignment="1">
      <alignment vertical="center"/>
      <protection/>
    </xf>
    <xf numFmtId="10" fontId="26" fillId="0" borderId="21" xfId="58" applyNumberFormat="1" applyFont="1" applyFill="1" applyBorder="1" applyAlignment="1">
      <alignment horizontal="right" vertical="center" wrapText="1"/>
    </xf>
    <xf numFmtId="10" fontId="58" fillId="0" borderId="22" xfId="58" applyNumberFormat="1" applyFont="1" applyFill="1" applyBorder="1" applyAlignment="1">
      <alignment horizontal="right" vertical="center" wrapText="1"/>
    </xf>
    <xf numFmtId="0" fontId="59" fillId="0" borderId="15" xfId="55" applyFont="1" applyFill="1" applyBorder="1" applyAlignment="1">
      <alignment horizontal="left" vertical="center"/>
      <protection/>
    </xf>
    <xf numFmtId="0" fontId="1" fillId="0" borderId="0" xfId="55" applyFont="1" applyFill="1" applyAlignment="1">
      <alignment horizontal="right" vertical="center"/>
      <protection/>
    </xf>
    <xf numFmtId="0" fontId="3" fillId="0" borderId="18" xfId="55" applyFont="1" applyFill="1" applyBorder="1" applyAlignment="1">
      <alignment horizontal="left" vertical="center" wrapText="1"/>
      <protection/>
    </xf>
    <xf numFmtId="0" fontId="34" fillId="0" borderId="0" xfId="55" applyFill="1" applyAlignment="1">
      <alignment horizontal="right" vertical="center"/>
      <protection/>
    </xf>
    <xf numFmtId="0" fontId="59" fillId="0" borderId="18" xfId="55" applyFont="1" applyFill="1" applyBorder="1" applyAlignment="1">
      <alignment horizontal="left" vertical="center"/>
      <protection/>
    </xf>
    <xf numFmtId="0" fontId="59" fillId="33" borderId="23" xfId="55" applyFont="1" applyFill="1" applyBorder="1" applyAlignment="1">
      <alignment horizontal="center" vertical="center" wrapText="1"/>
      <protection/>
    </xf>
    <xf numFmtId="4" fontId="52" fillId="33" borderId="24" xfId="55" applyNumberFormat="1" applyFont="1" applyFill="1" applyBorder="1" applyAlignment="1">
      <alignment vertical="center" wrapText="1"/>
      <protection/>
    </xf>
    <xf numFmtId="10" fontId="52" fillId="33" borderId="24" xfId="58" applyNumberFormat="1" applyFont="1" applyFill="1" applyBorder="1" applyAlignment="1">
      <alignment vertical="center" wrapText="1"/>
    </xf>
    <xf numFmtId="10" fontId="52" fillId="33" borderId="25" xfId="58" applyNumberFormat="1" applyFont="1" applyFill="1" applyBorder="1" applyAlignment="1">
      <alignment vertical="center" wrapText="1"/>
    </xf>
    <xf numFmtId="0" fontId="60" fillId="0" borderId="0" xfId="55" applyFont="1" applyFill="1" applyBorder="1" applyAlignment="1">
      <alignment horizontal="left" vertical="top" wrapText="1"/>
      <protection/>
    </xf>
    <xf numFmtId="4" fontId="52" fillId="0" borderId="0" xfId="55" applyNumberFormat="1" applyFont="1" applyFill="1" applyBorder="1" applyAlignment="1">
      <alignment vertical="center" wrapText="1"/>
      <protection/>
    </xf>
    <xf numFmtId="9" fontId="52" fillId="0" borderId="0" xfId="58" applyFont="1" applyFill="1" applyBorder="1" applyAlignment="1">
      <alignment vertical="center" wrapText="1"/>
    </xf>
    <xf numFmtId="4" fontId="52" fillId="0" borderId="0" xfId="55" applyNumberFormat="1" applyFont="1" applyFill="1" applyBorder="1" applyAlignment="1">
      <alignment horizontal="center" vertical="center" wrapText="1"/>
      <protection/>
    </xf>
    <xf numFmtId="10" fontId="52" fillId="0" borderId="0" xfId="58" applyNumberFormat="1" applyFont="1" applyFill="1" applyBorder="1" applyAlignment="1">
      <alignment vertical="center" wrapText="1"/>
    </xf>
    <xf numFmtId="3" fontId="52" fillId="0" borderId="0" xfId="55" applyNumberFormat="1" applyFont="1" applyFill="1" applyBorder="1" applyAlignment="1">
      <alignment vertical="center" wrapText="1"/>
      <protection/>
    </xf>
    <xf numFmtId="0" fontId="59" fillId="0" borderId="0" xfId="55" applyFont="1" applyFill="1" applyBorder="1" applyAlignment="1">
      <alignment horizontal="center" vertical="center" wrapText="1"/>
      <protection/>
    </xf>
    <xf numFmtId="0" fontId="59" fillId="0" borderId="26" xfId="55" applyFont="1" applyFill="1" applyBorder="1" applyAlignment="1">
      <alignment horizontal="right" vertical="center" wrapText="1"/>
      <protection/>
    </xf>
    <xf numFmtId="3" fontId="59" fillId="0" borderId="26" xfId="55" applyNumberFormat="1" applyFont="1" applyFill="1" applyBorder="1" applyAlignment="1">
      <alignment vertical="center"/>
      <protection/>
    </xf>
    <xf numFmtId="0" fontId="57" fillId="0" borderId="27" xfId="55" applyFont="1" applyFill="1" applyBorder="1" applyAlignment="1">
      <alignment horizontal="right" vertical="center" wrapText="1"/>
      <protection/>
    </xf>
    <xf numFmtId="3" fontId="57" fillId="0" borderId="0" xfId="55" applyNumberFormat="1" applyFont="1" applyFill="1" applyBorder="1" applyAlignment="1" quotePrefix="1">
      <alignment vertical="center"/>
      <protection/>
    </xf>
    <xf numFmtId="0" fontId="57" fillId="0" borderId="0" xfId="55" applyFont="1" applyFill="1" applyBorder="1" applyAlignment="1">
      <alignment vertical="center"/>
      <protection/>
    </xf>
    <xf numFmtId="0" fontId="56" fillId="34" borderId="15" xfId="55" applyFont="1" applyFill="1" applyBorder="1" applyAlignment="1">
      <alignment horizontal="center" vertical="center" wrapText="1"/>
      <protection/>
    </xf>
    <xf numFmtId="0" fontId="56" fillId="34" borderId="16" xfId="55" applyFont="1" applyFill="1" applyBorder="1" applyAlignment="1">
      <alignment horizontal="center" vertical="center" wrapText="1"/>
      <protection/>
    </xf>
    <xf numFmtId="0" fontId="26" fillId="0" borderId="18" xfId="55" applyFont="1" applyFill="1" applyBorder="1" applyAlignment="1">
      <alignment horizontal="left" vertical="center"/>
      <protection/>
    </xf>
    <xf numFmtId="4" fontId="26" fillId="0" borderId="11" xfId="51" applyNumberFormat="1" applyFont="1" applyFill="1" applyBorder="1" applyAlignment="1">
      <alignment horizontal="right" vertical="center" wrapText="1"/>
    </xf>
    <xf numFmtId="4" fontId="57" fillId="0" borderId="11" xfId="51" applyNumberFormat="1" applyFont="1" applyFill="1" applyBorder="1" applyAlignment="1">
      <alignment horizontal="right" vertical="center" wrapText="1"/>
    </xf>
    <xf numFmtId="3" fontId="26" fillId="0" borderId="18" xfId="55" applyNumberFormat="1" applyFont="1" applyFill="1" applyBorder="1" applyAlignment="1">
      <alignment horizontal="left" vertical="center"/>
      <protection/>
    </xf>
    <xf numFmtId="49" fontId="26" fillId="0" borderId="18" xfId="55" applyNumberFormat="1" applyFont="1" applyFill="1" applyBorder="1" applyAlignment="1">
      <alignment vertical="center" wrapText="1"/>
      <protection/>
    </xf>
    <xf numFmtId="0" fontId="26" fillId="0" borderId="18" xfId="55" applyFont="1" applyFill="1" applyBorder="1" applyAlignment="1">
      <alignment vertical="center"/>
      <protection/>
    </xf>
    <xf numFmtId="0" fontId="34" fillId="0" borderId="0" xfId="55" applyFont="1" applyFill="1" applyAlignment="1">
      <alignment horizontal="right" vertical="center"/>
      <protection/>
    </xf>
    <xf numFmtId="0" fontId="26" fillId="0" borderId="28" xfId="55" applyFont="1" applyFill="1" applyBorder="1" applyAlignment="1">
      <alignment horizontal="left" vertical="center"/>
      <protection/>
    </xf>
    <xf numFmtId="4" fontId="26" fillId="0" borderId="29" xfId="51" applyNumberFormat="1" applyFont="1" applyFill="1" applyBorder="1" applyAlignment="1">
      <alignment horizontal="right" vertical="center" wrapText="1"/>
    </xf>
    <xf numFmtId="4" fontId="57" fillId="0" borderId="29" xfId="51" applyNumberFormat="1" applyFont="1" applyFill="1" applyBorder="1" applyAlignment="1">
      <alignment horizontal="right" vertical="center" wrapText="1"/>
    </xf>
    <xf numFmtId="0" fontId="59" fillId="3" borderId="20" xfId="55" applyFont="1" applyFill="1" applyBorder="1" applyAlignment="1">
      <alignment vertical="center"/>
      <protection/>
    </xf>
    <xf numFmtId="4" fontId="3" fillId="3" borderId="21" xfId="55" applyNumberFormat="1" applyFont="1" applyFill="1" applyBorder="1" applyAlignment="1">
      <alignment vertical="center"/>
      <protection/>
    </xf>
    <xf numFmtId="4" fontId="59" fillId="3" borderId="21" xfId="55" applyNumberFormat="1" applyFont="1" applyFill="1" applyBorder="1" applyAlignment="1">
      <alignment vertical="center"/>
      <protection/>
    </xf>
    <xf numFmtId="4" fontId="34" fillId="0" borderId="0" xfId="55" applyNumberFormat="1" applyFill="1" applyAlignment="1">
      <alignment vertical="center"/>
      <protection/>
    </xf>
    <xf numFmtId="0" fontId="54" fillId="6" borderId="11" xfId="0" applyNumberFormat="1" applyFont="1" applyFill="1" applyBorder="1" applyAlignment="1">
      <alignment horizontal="center" vertical="center" wrapText="1" readingOrder="1"/>
    </xf>
    <xf numFmtId="0" fontId="54" fillId="6" borderId="11" xfId="0" applyNumberFormat="1" applyFont="1" applyFill="1" applyBorder="1" applyAlignment="1">
      <alignment horizontal="left" vertical="top" wrapText="1" readingOrder="1"/>
    </xf>
    <xf numFmtId="0" fontId="54" fillId="6" borderId="12" xfId="0" applyNumberFormat="1" applyFont="1" applyFill="1" applyBorder="1" applyAlignment="1">
      <alignment vertical="center" wrapText="1" readingOrder="1"/>
    </xf>
    <xf numFmtId="164" fontId="54" fillId="6" borderId="11" xfId="0" applyNumberFormat="1" applyFont="1" applyFill="1" applyBorder="1" applyAlignment="1">
      <alignment horizontal="right" vertical="center" wrapText="1" readingOrder="1"/>
    </xf>
    <xf numFmtId="0" fontId="1" fillId="6" borderId="0" xfId="0" applyFont="1" applyFill="1" applyBorder="1" applyAlignment="1">
      <alignment/>
    </xf>
    <xf numFmtId="0" fontId="54" fillId="7" borderId="11" xfId="0" applyNumberFormat="1" applyFont="1" applyFill="1" applyBorder="1" applyAlignment="1">
      <alignment horizontal="center" vertical="center" wrapText="1" readingOrder="1"/>
    </xf>
    <xf numFmtId="0" fontId="54" fillId="7" borderId="11" xfId="0" applyNumberFormat="1" applyFont="1" applyFill="1" applyBorder="1" applyAlignment="1">
      <alignment horizontal="left" vertical="top" wrapText="1" readingOrder="1"/>
    </xf>
    <xf numFmtId="0" fontId="54" fillId="7" borderId="12" xfId="0" applyNumberFormat="1" applyFont="1" applyFill="1" applyBorder="1" applyAlignment="1">
      <alignment vertical="center" wrapText="1" readingOrder="1"/>
    </xf>
    <xf numFmtId="164" fontId="54" fillId="7" borderId="11" xfId="0" applyNumberFormat="1" applyFont="1" applyFill="1" applyBorder="1" applyAlignment="1">
      <alignment horizontal="right" vertical="center" wrapText="1" readingOrder="1"/>
    </xf>
    <xf numFmtId="0" fontId="1" fillId="7" borderId="0" xfId="0" applyFont="1" applyFill="1" applyBorder="1" applyAlignment="1">
      <alignment/>
    </xf>
    <xf numFmtId="0" fontId="54" fillId="3" borderId="11" xfId="0" applyNumberFormat="1" applyFont="1" applyFill="1" applyBorder="1" applyAlignment="1">
      <alignment horizontal="center" vertical="center" wrapText="1" readingOrder="1"/>
    </xf>
    <xf numFmtId="0" fontId="54" fillId="3" borderId="11" xfId="0" applyNumberFormat="1" applyFont="1" applyFill="1" applyBorder="1" applyAlignment="1">
      <alignment horizontal="left" vertical="top" wrapText="1" readingOrder="1"/>
    </xf>
    <xf numFmtId="0" fontId="54" fillId="3" borderId="11" xfId="0" applyNumberFormat="1" applyFont="1" applyFill="1" applyBorder="1" applyAlignment="1">
      <alignment vertical="center" wrapText="1" readingOrder="1"/>
    </xf>
    <xf numFmtId="164" fontId="54" fillId="3" borderId="1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 applyAlignment="1">
      <alignment/>
    </xf>
    <xf numFmtId="0" fontId="54" fillId="10" borderId="11" xfId="0" applyNumberFormat="1" applyFont="1" applyFill="1" applyBorder="1" applyAlignment="1">
      <alignment horizontal="center" vertical="center" wrapText="1" readingOrder="1"/>
    </xf>
    <xf numFmtId="0" fontId="54" fillId="10" borderId="11" xfId="0" applyNumberFormat="1" applyFont="1" applyFill="1" applyBorder="1" applyAlignment="1">
      <alignment horizontal="left" vertical="top" wrapText="1" readingOrder="1"/>
    </xf>
    <xf numFmtId="0" fontId="54" fillId="10" borderId="11" xfId="0" applyNumberFormat="1" applyFont="1" applyFill="1" applyBorder="1" applyAlignment="1">
      <alignment vertical="center" wrapText="1" readingOrder="1"/>
    </xf>
    <xf numFmtId="164" fontId="54" fillId="10" borderId="11" xfId="0" applyNumberFormat="1" applyFont="1" applyFill="1" applyBorder="1" applyAlignment="1">
      <alignment horizontal="right" vertical="center" wrapText="1" readingOrder="1"/>
    </xf>
    <xf numFmtId="0" fontId="1" fillId="10" borderId="0" xfId="0" applyFont="1" applyFill="1" applyBorder="1" applyAlignment="1">
      <alignment/>
    </xf>
    <xf numFmtId="0" fontId="54" fillId="35" borderId="11" xfId="0" applyNumberFormat="1" applyFont="1" applyFill="1" applyBorder="1" applyAlignment="1">
      <alignment horizontal="center" vertical="center" wrapText="1" readingOrder="1"/>
    </xf>
    <xf numFmtId="0" fontId="54" fillId="35" borderId="11" xfId="0" applyNumberFormat="1" applyFont="1" applyFill="1" applyBorder="1" applyAlignment="1">
      <alignment horizontal="left" vertical="top" wrapText="1" readingOrder="1"/>
    </xf>
    <xf numFmtId="0" fontId="54" fillId="35" borderId="11" xfId="0" applyNumberFormat="1" applyFont="1" applyFill="1" applyBorder="1" applyAlignment="1">
      <alignment vertical="center" wrapText="1" readingOrder="1"/>
    </xf>
    <xf numFmtId="164" fontId="54" fillId="35" borderId="11" xfId="0" applyNumberFormat="1" applyFont="1" applyFill="1" applyBorder="1" applyAlignment="1">
      <alignment horizontal="right" vertical="center" wrapText="1" readingOrder="1"/>
    </xf>
    <xf numFmtId="0" fontId="1" fillId="35" borderId="0" xfId="0" applyFont="1" applyFill="1" applyBorder="1" applyAlignment="1">
      <alignment/>
    </xf>
    <xf numFmtId="0" fontId="54" fillId="36" borderId="11" xfId="0" applyNumberFormat="1" applyFont="1" applyFill="1" applyBorder="1" applyAlignment="1">
      <alignment horizontal="center" vertical="center" wrapText="1" readingOrder="1"/>
    </xf>
    <xf numFmtId="0" fontId="54" fillId="36" borderId="11" xfId="0" applyNumberFormat="1" applyFont="1" applyFill="1" applyBorder="1" applyAlignment="1">
      <alignment horizontal="left" vertical="top" wrapText="1" readingOrder="1"/>
    </xf>
    <xf numFmtId="0" fontId="54" fillId="36" borderId="11" xfId="0" applyNumberFormat="1" applyFont="1" applyFill="1" applyBorder="1" applyAlignment="1">
      <alignment vertical="center" wrapText="1" readingOrder="1"/>
    </xf>
    <xf numFmtId="164" fontId="54" fillId="36" borderId="11" xfId="0" applyNumberFormat="1" applyFont="1" applyFill="1" applyBorder="1" applyAlignment="1">
      <alignment horizontal="right" vertical="center" wrapText="1" readingOrder="1"/>
    </xf>
    <xf numFmtId="0" fontId="1" fillId="36" borderId="0" xfId="0" applyFont="1" applyFill="1" applyBorder="1" applyAlignment="1">
      <alignment/>
    </xf>
    <xf numFmtId="10" fontId="26" fillId="0" borderId="16" xfId="58" applyNumberFormat="1" applyFont="1" applyFill="1" applyBorder="1" applyAlignment="1">
      <alignment horizontal="center" vertical="center" wrapText="1"/>
    </xf>
    <xf numFmtId="0" fontId="34" fillId="0" borderId="27" xfId="55" applyFill="1" applyBorder="1" applyAlignment="1">
      <alignment vertical="center"/>
      <protection/>
    </xf>
    <xf numFmtId="3" fontId="34" fillId="0" borderId="27" xfId="55" applyNumberFormat="1" applyFill="1" applyBorder="1" applyAlignment="1">
      <alignment vertical="center"/>
      <protection/>
    </xf>
    <xf numFmtId="41" fontId="48" fillId="0" borderId="27" xfId="55" applyNumberFormat="1" applyFont="1" applyFill="1" applyBorder="1" applyAlignment="1">
      <alignment vertical="center"/>
      <protection/>
    </xf>
    <xf numFmtId="10" fontId="34" fillId="0" borderId="27" xfId="55" applyNumberFormat="1" applyFill="1" applyBorder="1" applyAlignment="1">
      <alignment vertical="center"/>
      <protection/>
    </xf>
    <xf numFmtId="10" fontId="26" fillId="0" borderId="11" xfId="58" applyNumberFormat="1" applyFont="1" applyFill="1" applyBorder="1" applyAlignment="1">
      <alignment horizontal="center" vertical="center" wrapText="1"/>
    </xf>
    <xf numFmtId="10" fontId="52" fillId="3" borderId="11" xfId="58" applyNumberFormat="1" applyFont="1" applyFill="1" applyBorder="1" applyAlignment="1">
      <alignment horizontal="center" vertical="center" wrapText="1"/>
    </xf>
    <xf numFmtId="10" fontId="58" fillId="0" borderId="21" xfId="55" applyNumberFormat="1" applyFont="1" applyBorder="1" applyAlignment="1">
      <alignment horizontal="center" vertical="center"/>
      <protection/>
    </xf>
    <xf numFmtId="10" fontId="52" fillId="33" borderId="24" xfId="58" applyNumberFormat="1" applyFont="1" applyFill="1" applyBorder="1" applyAlignment="1">
      <alignment horizontal="center" vertical="center" wrapText="1"/>
    </xf>
    <xf numFmtId="10" fontId="58" fillId="0" borderId="21" xfId="58" applyNumberFormat="1" applyFont="1" applyFill="1" applyBorder="1" applyAlignment="1">
      <alignment horizontal="center" vertical="center" wrapText="1"/>
    </xf>
    <xf numFmtId="10" fontId="48" fillId="0" borderId="27" xfId="57" applyNumberFormat="1" applyFont="1" applyFill="1" applyBorder="1" applyAlignment="1">
      <alignment vertical="center"/>
    </xf>
    <xf numFmtId="0" fontId="61" fillId="0" borderId="30" xfId="55" applyFont="1" applyFill="1" applyBorder="1" applyAlignment="1">
      <alignment horizontal="center" vertical="center"/>
      <protection/>
    </xf>
    <xf numFmtId="0" fontId="61" fillId="0" borderId="31" xfId="55" applyFont="1" applyFill="1" applyBorder="1" applyAlignment="1">
      <alignment horizontal="center" vertical="center"/>
      <protection/>
    </xf>
    <xf numFmtId="0" fontId="61" fillId="0" borderId="32" xfId="55" applyFont="1" applyFill="1" applyBorder="1" applyAlignment="1">
      <alignment horizontal="center" vertical="center"/>
      <protection/>
    </xf>
    <xf numFmtId="0" fontId="62" fillId="34" borderId="33" xfId="55" applyFont="1" applyFill="1" applyBorder="1" applyAlignment="1">
      <alignment horizontal="center" vertical="center"/>
      <protection/>
    </xf>
    <xf numFmtId="0" fontId="62" fillId="34" borderId="34" xfId="55" applyFont="1" applyFill="1" applyBorder="1" applyAlignment="1">
      <alignment horizontal="center" vertical="center"/>
      <protection/>
    </xf>
    <xf numFmtId="0" fontId="62" fillId="34" borderId="35" xfId="55" applyFont="1" applyFill="1" applyBorder="1" applyAlignment="1">
      <alignment horizontal="center" vertical="center"/>
      <protection/>
    </xf>
    <xf numFmtId="0" fontId="61" fillId="0" borderId="33" xfId="55" applyFont="1" applyFill="1" applyBorder="1" applyAlignment="1">
      <alignment horizontal="center" vertical="center" wrapText="1"/>
      <protection/>
    </xf>
    <xf numFmtId="0" fontId="61" fillId="0" borderId="34" xfId="55" applyFont="1" applyFill="1" applyBorder="1" applyAlignment="1">
      <alignment horizontal="center" vertical="center" wrapText="1"/>
      <protection/>
    </xf>
    <xf numFmtId="0" fontId="56" fillId="34" borderId="36" xfId="55" applyFont="1" applyFill="1" applyBorder="1" applyAlignment="1">
      <alignment horizontal="center" vertical="center" wrapText="1"/>
      <protection/>
    </xf>
    <xf numFmtId="0" fontId="56" fillId="34" borderId="37" xfId="55" applyFont="1" applyFill="1" applyBorder="1" applyAlignment="1">
      <alignment horizontal="center" vertical="center" wrapText="1"/>
      <protection/>
    </xf>
    <xf numFmtId="10" fontId="26" fillId="0" borderId="38" xfId="58" applyNumberFormat="1" applyFont="1" applyFill="1" applyBorder="1" applyAlignment="1">
      <alignment horizontal="center" vertical="center" wrapText="1"/>
    </xf>
    <xf numFmtId="10" fontId="26" fillId="0" borderId="12" xfId="58" applyNumberFormat="1" applyFont="1" applyFill="1" applyBorder="1" applyAlignment="1">
      <alignment horizontal="center" vertical="center" wrapText="1"/>
    </xf>
    <xf numFmtId="10" fontId="59" fillId="3" borderId="39" xfId="58" applyNumberFormat="1" applyFont="1" applyFill="1" applyBorder="1" applyAlignment="1">
      <alignment horizontal="center" vertical="center"/>
    </xf>
    <xf numFmtId="10" fontId="59" fillId="3" borderId="40" xfId="58" applyNumberFormat="1" applyFont="1" applyFill="1" applyBorder="1" applyAlignment="1">
      <alignment horizontal="center" vertical="center"/>
    </xf>
    <xf numFmtId="0" fontId="56" fillId="34" borderId="41" xfId="55" applyFont="1" applyFill="1" applyBorder="1" applyAlignment="1">
      <alignment horizontal="center" vertical="center" wrapText="1"/>
      <protection/>
    </xf>
    <xf numFmtId="10" fontId="26" fillId="0" borderId="42" xfId="58" applyNumberFormat="1" applyFont="1" applyFill="1" applyBorder="1" applyAlignment="1">
      <alignment horizontal="center" vertical="center" wrapText="1"/>
    </xf>
    <xf numFmtId="10" fontId="59" fillId="3" borderId="43" xfId="58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1D621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1D621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\2023%20PPTO\INFORMES\EJECUCI&#211;N%20PRESUPUESTAL_2023\SEGUIMIENTO%20EJECUCI&#211;N_PTAL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2022"/>
      <sheetName val="FEB_2022"/>
      <sheetName val="MAR_2022"/>
      <sheetName val="ABR_2022"/>
      <sheetName val="MAY_2022"/>
      <sheetName val="JUN_2022"/>
      <sheetName val="JUL_2022"/>
      <sheetName val="EMPALME"/>
      <sheetName val="AGO_2022"/>
      <sheetName val="Empl_v_2"/>
      <sheetName val="SEP_2022"/>
      <sheetName val="OCT_2022"/>
      <sheetName val="NOV_2022"/>
      <sheetName val="Hoja1"/>
      <sheetName val="DIC_2022"/>
      <sheetName val="Hoja4"/>
      <sheetName val="APR_2023"/>
      <sheetName val="ENE_2023"/>
      <sheetName val="FEB_2023"/>
      <sheetName val="MAR_2023"/>
      <sheetName val="ABR_2023"/>
      <sheetName val="Dic2022"/>
      <sheetName val="Abr2023"/>
      <sheetName val="MAY_2023"/>
      <sheetName val="JUN_2023"/>
      <sheetName val="JUL_2023"/>
      <sheetName val="28AGO_2023"/>
      <sheetName val="AGO_2023"/>
      <sheetName val="SEP_2023"/>
      <sheetName val="APR_2023 (2)"/>
      <sheetName val="Hoja2"/>
    </sheetNames>
    <sheetDataSet>
      <sheetData sheetId="24">
        <row r="6">
          <cell r="E6">
            <v>3102814241.93</v>
          </cell>
          <cell r="I6">
            <v>1846284627.35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130" zoomScaleNormal="130" zoomScalePageLayoutView="0" workbookViewId="0" topLeftCell="A1">
      <selection activeCell="C12" sqref="C12"/>
    </sheetView>
  </sheetViews>
  <sheetFormatPr defaultColWidth="11.421875" defaultRowHeight="15"/>
  <cols>
    <col min="1" max="1" width="13.421875" style="0" customWidth="1"/>
    <col min="2" max="2" width="15.00390625" style="0" customWidth="1"/>
    <col min="3" max="3" width="12.28125" style="0" bestFit="1" customWidth="1"/>
    <col min="4" max="11" width="5.421875" style="0" hidden="1" customWidth="1"/>
    <col min="12" max="12" width="7.00390625" style="0" hidden="1" customWidth="1"/>
    <col min="13" max="13" width="7.57421875" style="0" bestFit="1" customWidth="1"/>
    <col min="14" max="14" width="4.421875" style="0" bestFit="1" customWidth="1"/>
    <col min="15" max="15" width="3.8515625" style="0" bestFit="1" customWidth="1"/>
    <col min="16" max="16" width="21.421875" style="0" customWidth="1"/>
    <col min="17" max="19" width="18.8515625" style="0" hidden="1" customWidth="1"/>
    <col min="20" max="20" width="16.140625" style="0" bestFit="1" customWidth="1"/>
    <col min="21" max="21" width="15.421875" style="0" bestFit="1" customWidth="1"/>
    <col min="22" max="22" width="15.140625" style="0" bestFit="1" customWidth="1"/>
    <col min="23" max="23" width="15.57421875" style="0" bestFit="1" customWidth="1"/>
    <col min="24" max="25" width="15.140625" style="0" bestFit="1" customWidth="1"/>
    <col min="26" max="26" width="18.8515625" style="0" hidden="1" customWidth="1"/>
    <col min="27" max="27" width="15.140625" style="0" bestFit="1" customWidth="1"/>
    <col min="28" max="28" width="0" style="0" hidden="1" customWidth="1"/>
    <col min="29" max="29" width="6.421875" style="0" customWidth="1"/>
  </cols>
  <sheetData>
    <row r="1" spans="1:27" ht="15">
      <c r="A1" s="13" t="s">
        <v>0</v>
      </c>
      <c r="B1" s="13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 ht="15">
      <c r="A2" s="13" t="s">
        <v>2</v>
      </c>
      <c r="B2" s="13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 ht="15">
      <c r="A3" s="13" t="s">
        <v>4</v>
      </c>
      <c r="B3" s="13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>
      <c r="A4" s="13" t="s">
        <v>6</v>
      </c>
      <c r="B4" s="13" t="s">
        <v>7</v>
      </c>
      <c r="C4" s="14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  <c r="U4" s="13" t="s">
        <v>26</v>
      </c>
      <c r="V4" s="13" t="s">
        <v>27</v>
      </c>
      <c r="W4" s="13" t="s">
        <v>28</v>
      </c>
      <c r="X4" s="13" t="s">
        <v>29</v>
      </c>
      <c r="Y4" s="13" t="s">
        <v>30</v>
      </c>
      <c r="Z4" s="13" t="s">
        <v>31</v>
      </c>
      <c r="AA4" s="13" t="s">
        <v>32</v>
      </c>
    </row>
    <row r="5" spans="1:28" ht="24" customHeight="1">
      <c r="A5" s="99" t="s">
        <v>33</v>
      </c>
      <c r="B5" s="100" t="s">
        <v>34</v>
      </c>
      <c r="C5" s="101" t="s">
        <v>35</v>
      </c>
      <c r="D5" s="99" t="s">
        <v>36</v>
      </c>
      <c r="E5" s="99" t="s">
        <v>37</v>
      </c>
      <c r="F5" s="99" t="s">
        <v>37</v>
      </c>
      <c r="G5" s="99" t="s">
        <v>37</v>
      </c>
      <c r="H5" s="99"/>
      <c r="I5" s="99"/>
      <c r="J5" s="99"/>
      <c r="K5" s="99"/>
      <c r="L5" s="99"/>
      <c r="M5" s="99" t="s">
        <v>38</v>
      </c>
      <c r="N5" s="99" t="s">
        <v>39</v>
      </c>
      <c r="O5" s="99" t="s">
        <v>40</v>
      </c>
      <c r="P5" s="100" t="s">
        <v>41</v>
      </c>
      <c r="Q5" s="102">
        <v>7329000000</v>
      </c>
      <c r="R5" s="102">
        <v>0</v>
      </c>
      <c r="S5" s="102">
        <v>0</v>
      </c>
      <c r="T5" s="102">
        <v>7329000000</v>
      </c>
      <c r="U5" s="102">
        <v>0</v>
      </c>
      <c r="V5" s="102">
        <v>7179000000</v>
      </c>
      <c r="W5" s="102">
        <v>150000000</v>
      </c>
      <c r="X5" s="102">
        <v>4654001528</v>
      </c>
      <c r="Y5" s="102">
        <v>4652772168</v>
      </c>
      <c r="Z5" s="102">
        <v>4652772168</v>
      </c>
      <c r="AA5" s="102">
        <v>4650673344</v>
      </c>
      <c r="AB5" s="103"/>
    </row>
    <row r="6" spans="1:28" ht="24" customHeight="1">
      <c r="A6" s="99" t="s">
        <v>33</v>
      </c>
      <c r="B6" s="100" t="s">
        <v>34</v>
      </c>
      <c r="C6" s="101" t="s">
        <v>42</v>
      </c>
      <c r="D6" s="99" t="s">
        <v>36</v>
      </c>
      <c r="E6" s="99" t="s">
        <v>37</v>
      </c>
      <c r="F6" s="99" t="s">
        <v>37</v>
      </c>
      <c r="G6" s="99" t="s">
        <v>43</v>
      </c>
      <c r="H6" s="99"/>
      <c r="I6" s="99"/>
      <c r="J6" s="99"/>
      <c r="K6" s="99"/>
      <c r="L6" s="99"/>
      <c r="M6" s="99" t="s">
        <v>38</v>
      </c>
      <c r="N6" s="99" t="s">
        <v>39</v>
      </c>
      <c r="O6" s="99" t="s">
        <v>40</v>
      </c>
      <c r="P6" s="100" t="s">
        <v>44</v>
      </c>
      <c r="Q6" s="102">
        <v>2674000000</v>
      </c>
      <c r="R6" s="102">
        <v>0</v>
      </c>
      <c r="S6" s="102">
        <v>0</v>
      </c>
      <c r="T6" s="102">
        <v>2674000000</v>
      </c>
      <c r="U6" s="102">
        <v>0</v>
      </c>
      <c r="V6" s="102">
        <v>2524000000</v>
      </c>
      <c r="W6" s="102">
        <v>150000000</v>
      </c>
      <c r="X6" s="102">
        <v>1582114089</v>
      </c>
      <c r="Y6" s="102">
        <v>1582005139</v>
      </c>
      <c r="Z6" s="102">
        <v>1582005139</v>
      </c>
      <c r="AA6" s="102">
        <v>1580947795</v>
      </c>
      <c r="AB6" s="103"/>
    </row>
    <row r="7" spans="1:28" ht="24" customHeight="1">
      <c r="A7" s="99" t="s">
        <v>33</v>
      </c>
      <c r="B7" s="100" t="s">
        <v>34</v>
      </c>
      <c r="C7" s="101" t="s">
        <v>45</v>
      </c>
      <c r="D7" s="99" t="s">
        <v>36</v>
      </c>
      <c r="E7" s="99" t="s">
        <v>37</v>
      </c>
      <c r="F7" s="99" t="s">
        <v>37</v>
      </c>
      <c r="G7" s="99" t="s">
        <v>46</v>
      </c>
      <c r="H7" s="99"/>
      <c r="I7" s="99"/>
      <c r="J7" s="99"/>
      <c r="K7" s="99"/>
      <c r="L7" s="99"/>
      <c r="M7" s="99" t="s">
        <v>38</v>
      </c>
      <c r="N7" s="99" t="s">
        <v>39</v>
      </c>
      <c r="O7" s="99" t="s">
        <v>40</v>
      </c>
      <c r="P7" s="100" t="s">
        <v>47</v>
      </c>
      <c r="Q7" s="102">
        <v>1144000000</v>
      </c>
      <c r="R7" s="102">
        <v>0</v>
      </c>
      <c r="S7" s="102">
        <v>0</v>
      </c>
      <c r="T7" s="102">
        <v>1144000000</v>
      </c>
      <c r="U7" s="102">
        <v>0</v>
      </c>
      <c r="V7" s="102">
        <v>1077000000</v>
      </c>
      <c r="W7" s="102">
        <v>67000000</v>
      </c>
      <c r="X7" s="102">
        <v>538697612</v>
      </c>
      <c r="Y7" s="102">
        <v>538091621</v>
      </c>
      <c r="Z7" s="102">
        <v>538091621</v>
      </c>
      <c r="AA7" s="102">
        <v>533027681</v>
      </c>
      <c r="AB7" s="103"/>
    </row>
    <row r="8" spans="1:27" ht="24" customHeight="1">
      <c r="A8" s="8" t="s">
        <v>33</v>
      </c>
      <c r="B8" s="9" t="s">
        <v>34</v>
      </c>
      <c r="C8" s="12" t="s">
        <v>48</v>
      </c>
      <c r="D8" s="8" t="s">
        <v>36</v>
      </c>
      <c r="E8" s="8" t="s">
        <v>43</v>
      </c>
      <c r="F8" s="8"/>
      <c r="G8" s="8"/>
      <c r="H8" s="8"/>
      <c r="I8" s="8"/>
      <c r="J8" s="8"/>
      <c r="K8" s="8"/>
      <c r="L8" s="8"/>
      <c r="M8" s="8" t="s">
        <v>38</v>
      </c>
      <c r="N8" s="8" t="s">
        <v>39</v>
      </c>
      <c r="O8" s="8" t="s">
        <v>40</v>
      </c>
      <c r="P8" s="9" t="s">
        <v>49</v>
      </c>
      <c r="Q8" s="11">
        <v>4119000000</v>
      </c>
      <c r="R8" s="11">
        <v>0</v>
      </c>
      <c r="S8" s="11">
        <v>0</v>
      </c>
      <c r="T8" s="11">
        <v>4119000000</v>
      </c>
      <c r="U8" s="11">
        <v>0</v>
      </c>
      <c r="V8" s="11">
        <v>4033641176.87</v>
      </c>
      <c r="W8" s="11">
        <v>85358823.13</v>
      </c>
      <c r="X8" s="11">
        <v>3618501854.18</v>
      </c>
      <c r="Y8" s="11">
        <v>2158573017.64</v>
      </c>
      <c r="Z8" s="11">
        <v>2157983649.64</v>
      </c>
      <c r="AA8" s="11">
        <v>2157983649.64</v>
      </c>
    </row>
    <row r="9" spans="1:28" ht="24" customHeight="1">
      <c r="A9" s="104" t="s">
        <v>33</v>
      </c>
      <c r="B9" s="105" t="s">
        <v>34</v>
      </c>
      <c r="C9" s="106" t="s">
        <v>50</v>
      </c>
      <c r="D9" s="104" t="s">
        <v>36</v>
      </c>
      <c r="E9" s="104" t="s">
        <v>46</v>
      </c>
      <c r="F9" s="104" t="s">
        <v>43</v>
      </c>
      <c r="G9" s="104" t="s">
        <v>43</v>
      </c>
      <c r="H9" s="104"/>
      <c r="I9" s="104"/>
      <c r="J9" s="104"/>
      <c r="K9" s="104"/>
      <c r="L9" s="104"/>
      <c r="M9" s="104" t="s">
        <v>38</v>
      </c>
      <c r="N9" s="104" t="s">
        <v>39</v>
      </c>
      <c r="O9" s="104" t="s">
        <v>40</v>
      </c>
      <c r="P9" s="105" t="s">
        <v>51</v>
      </c>
      <c r="Q9" s="107">
        <v>19350000000</v>
      </c>
      <c r="R9" s="107">
        <v>0</v>
      </c>
      <c r="S9" s="107">
        <v>0</v>
      </c>
      <c r="T9" s="107">
        <v>19350000000</v>
      </c>
      <c r="U9" s="107">
        <v>0</v>
      </c>
      <c r="V9" s="107">
        <v>19350000000</v>
      </c>
      <c r="W9" s="107">
        <v>0</v>
      </c>
      <c r="X9" s="107">
        <v>16674054079.8</v>
      </c>
      <c r="Y9" s="107">
        <v>11239051377.8</v>
      </c>
      <c r="Z9" s="107">
        <v>11227383339.8</v>
      </c>
      <c r="AA9" s="107">
        <v>11227383339.8</v>
      </c>
      <c r="AB9" s="108"/>
    </row>
    <row r="10" spans="1:27" ht="24" customHeight="1">
      <c r="A10" s="8" t="s">
        <v>33</v>
      </c>
      <c r="B10" s="9" t="s">
        <v>34</v>
      </c>
      <c r="C10" s="10" t="s">
        <v>52</v>
      </c>
      <c r="D10" s="8" t="s">
        <v>36</v>
      </c>
      <c r="E10" s="8" t="s">
        <v>46</v>
      </c>
      <c r="F10" s="8" t="s">
        <v>53</v>
      </c>
      <c r="G10" s="8" t="s">
        <v>43</v>
      </c>
      <c r="H10" s="8" t="s">
        <v>54</v>
      </c>
      <c r="I10" s="8"/>
      <c r="J10" s="8"/>
      <c r="K10" s="8"/>
      <c r="L10" s="8"/>
      <c r="M10" s="8" t="s">
        <v>38</v>
      </c>
      <c r="N10" s="8" t="s">
        <v>39</v>
      </c>
      <c r="O10" s="8" t="s">
        <v>40</v>
      </c>
      <c r="P10" s="9" t="s">
        <v>55</v>
      </c>
      <c r="Q10" s="11">
        <v>70000000</v>
      </c>
      <c r="R10" s="11">
        <v>0</v>
      </c>
      <c r="S10" s="11">
        <v>0</v>
      </c>
      <c r="T10" s="11">
        <v>70000000</v>
      </c>
      <c r="U10" s="11">
        <v>0</v>
      </c>
      <c r="V10" s="11">
        <v>70000000</v>
      </c>
      <c r="W10" s="11">
        <v>0</v>
      </c>
      <c r="X10" s="11">
        <v>34591963</v>
      </c>
      <c r="Y10" s="11">
        <v>33157875</v>
      </c>
      <c r="Z10" s="11">
        <v>33157875</v>
      </c>
      <c r="AA10" s="11">
        <v>33012179</v>
      </c>
    </row>
    <row r="11" spans="1:28" ht="24" customHeight="1">
      <c r="A11" s="114" t="s">
        <v>33</v>
      </c>
      <c r="B11" s="115" t="s">
        <v>34</v>
      </c>
      <c r="C11" s="116" t="s">
        <v>56</v>
      </c>
      <c r="D11" s="114" t="s">
        <v>36</v>
      </c>
      <c r="E11" s="114" t="s">
        <v>57</v>
      </c>
      <c r="F11" s="114" t="s">
        <v>37</v>
      </c>
      <c r="G11" s="114"/>
      <c r="H11" s="114"/>
      <c r="I11" s="114"/>
      <c r="J11" s="114"/>
      <c r="K11" s="114"/>
      <c r="L11" s="114"/>
      <c r="M11" s="114" t="s">
        <v>38</v>
      </c>
      <c r="N11" s="114" t="s">
        <v>39</v>
      </c>
      <c r="O11" s="114" t="s">
        <v>40</v>
      </c>
      <c r="P11" s="115" t="s">
        <v>58</v>
      </c>
      <c r="Q11" s="117">
        <v>2000000</v>
      </c>
      <c r="R11" s="117">
        <v>0</v>
      </c>
      <c r="S11" s="117">
        <v>0</v>
      </c>
      <c r="T11" s="117">
        <v>2000000</v>
      </c>
      <c r="U11" s="117">
        <v>0</v>
      </c>
      <c r="V11" s="117">
        <v>539000</v>
      </c>
      <c r="W11" s="117">
        <v>1461000</v>
      </c>
      <c r="X11" s="117">
        <v>539000</v>
      </c>
      <c r="Y11" s="117">
        <v>539000</v>
      </c>
      <c r="Z11" s="117">
        <v>539000</v>
      </c>
      <c r="AA11" s="117">
        <v>539000</v>
      </c>
      <c r="AB11" s="118"/>
    </row>
    <row r="12" spans="1:27" ht="24" customHeight="1">
      <c r="A12" s="8" t="s">
        <v>33</v>
      </c>
      <c r="B12" s="9" t="s">
        <v>34</v>
      </c>
      <c r="C12" s="10" t="s">
        <v>59</v>
      </c>
      <c r="D12" s="8" t="s">
        <v>36</v>
      </c>
      <c r="E12" s="8" t="s">
        <v>57</v>
      </c>
      <c r="F12" s="8" t="s">
        <v>53</v>
      </c>
      <c r="G12" s="8" t="s">
        <v>37</v>
      </c>
      <c r="H12" s="8"/>
      <c r="I12" s="8"/>
      <c r="J12" s="8"/>
      <c r="K12" s="8"/>
      <c r="L12" s="8"/>
      <c r="M12" s="8" t="s">
        <v>38</v>
      </c>
      <c r="N12" s="8" t="s">
        <v>60</v>
      </c>
      <c r="O12" s="8" t="s">
        <v>61</v>
      </c>
      <c r="P12" s="9" t="s">
        <v>62</v>
      </c>
      <c r="Q12" s="11">
        <v>502000000</v>
      </c>
      <c r="R12" s="11">
        <v>0</v>
      </c>
      <c r="S12" s="11">
        <v>0</v>
      </c>
      <c r="T12" s="11">
        <v>502000000</v>
      </c>
      <c r="U12" s="11">
        <v>0</v>
      </c>
      <c r="V12" s="11">
        <v>0</v>
      </c>
      <c r="W12" s="11">
        <v>502000000</v>
      </c>
      <c r="X12" s="11">
        <v>0</v>
      </c>
      <c r="Y12" s="11">
        <v>0</v>
      </c>
      <c r="Z12" s="11">
        <v>0</v>
      </c>
      <c r="AA12" s="11">
        <v>0</v>
      </c>
    </row>
    <row r="13" spans="1:28" ht="24" customHeight="1">
      <c r="A13" s="119" t="s">
        <v>33</v>
      </c>
      <c r="B13" s="120" t="s">
        <v>34</v>
      </c>
      <c r="C13" s="121" t="s">
        <v>63</v>
      </c>
      <c r="D13" s="119" t="s">
        <v>64</v>
      </c>
      <c r="E13" s="119" t="s">
        <v>39</v>
      </c>
      <c r="F13" s="119" t="s">
        <v>53</v>
      </c>
      <c r="G13" s="119" t="s">
        <v>37</v>
      </c>
      <c r="H13" s="119"/>
      <c r="I13" s="119"/>
      <c r="J13" s="119"/>
      <c r="K13" s="119"/>
      <c r="L13" s="119"/>
      <c r="M13" s="119" t="s">
        <v>38</v>
      </c>
      <c r="N13" s="119" t="s">
        <v>60</v>
      </c>
      <c r="O13" s="119" t="s">
        <v>40</v>
      </c>
      <c r="P13" s="120" t="s">
        <v>65</v>
      </c>
      <c r="Q13" s="122">
        <v>17522815</v>
      </c>
      <c r="R13" s="122">
        <v>0</v>
      </c>
      <c r="S13" s="122">
        <v>0</v>
      </c>
      <c r="T13" s="122">
        <v>17522815</v>
      </c>
      <c r="U13" s="122">
        <v>0</v>
      </c>
      <c r="V13" s="122">
        <v>0</v>
      </c>
      <c r="W13" s="122">
        <v>17522815</v>
      </c>
      <c r="X13" s="122">
        <v>0</v>
      </c>
      <c r="Y13" s="122">
        <v>0</v>
      </c>
      <c r="Z13" s="122">
        <v>0</v>
      </c>
      <c r="AA13" s="122">
        <v>0</v>
      </c>
      <c r="AB13" s="123"/>
    </row>
    <row r="14" spans="1:27" ht="24" customHeight="1">
      <c r="A14" s="8" t="s">
        <v>33</v>
      </c>
      <c r="B14" s="9" t="s">
        <v>34</v>
      </c>
      <c r="C14" s="10" t="s">
        <v>66</v>
      </c>
      <c r="D14" s="8" t="s">
        <v>67</v>
      </c>
      <c r="E14" s="8" t="s">
        <v>68</v>
      </c>
      <c r="F14" s="8" t="s">
        <v>69</v>
      </c>
      <c r="G14" s="8" t="s">
        <v>70</v>
      </c>
      <c r="H14" s="8"/>
      <c r="I14" s="8"/>
      <c r="J14" s="8"/>
      <c r="K14" s="8"/>
      <c r="L14" s="8"/>
      <c r="M14" s="8" t="s">
        <v>38</v>
      </c>
      <c r="N14" s="8" t="s">
        <v>60</v>
      </c>
      <c r="O14" s="8" t="s">
        <v>40</v>
      </c>
      <c r="P14" s="9" t="s">
        <v>71</v>
      </c>
      <c r="Q14" s="11">
        <v>1500000000</v>
      </c>
      <c r="R14" s="11">
        <v>0</v>
      </c>
      <c r="S14" s="11">
        <v>0</v>
      </c>
      <c r="T14" s="11">
        <v>1500000000</v>
      </c>
      <c r="U14" s="11">
        <v>0</v>
      </c>
      <c r="V14" s="11">
        <v>1500000000</v>
      </c>
      <c r="W14" s="11">
        <v>0</v>
      </c>
      <c r="X14" s="11">
        <v>1499042500</v>
      </c>
      <c r="Y14" s="11">
        <v>583690000</v>
      </c>
      <c r="Z14" s="11">
        <v>583690000</v>
      </c>
      <c r="AA14" s="11">
        <v>583690000</v>
      </c>
    </row>
    <row r="15" spans="1:28" ht="24" customHeight="1">
      <c r="A15" s="109" t="s">
        <v>33</v>
      </c>
      <c r="B15" s="110" t="s">
        <v>34</v>
      </c>
      <c r="C15" s="111" t="s">
        <v>72</v>
      </c>
      <c r="D15" s="109" t="s">
        <v>67</v>
      </c>
      <c r="E15" s="109" t="s">
        <v>68</v>
      </c>
      <c r="F15" s="109" t="s">
        <v>69</v>
      </c>
      <c r="G15" s="109" t="s">
        <v>73</v>
      </c>
      <c r="H15" s="109"/>
      <c r="I15" s="109"/>
      <c r="J15" s="109"/>
      <c r="K15" s="109"/>
      <c r="L15" s="109"/>
      <c r="M15" s="109" t="s">
        <v>74</v>
      </c>
      <c r="N15" s="109" t="s">
        <v>75</v>
      </c>
      <c r="O15" s="109" t="s">
        <v>40</v>
      </c>
      <c r="P15" s="110" t="s">
        <v>76</v>
      </c>
      <c r="Q15" s="112">
        <v>92102500000</v>
      </c>
      <c r="R15" s="112">
        <v>0</v>
      </c>
      <c r="S15" s="112">
        <v>20014246644</v>
      </c>
      <c r="T15" s="112">
        <v>72088253356</v>
      </c>
      <c r="U15" s="112">
        <v>72088253356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3"/>
    </row>
    <row r="16" spans="1:27" ht="24" customHeight="1">
      <c r="A16" s="8" t="s">
        <v>33</v>
      </c>
      <c r="B16" s="9" t="s">
        <v>34</v>
      </c>
      <c r="C16" s="10" t="s">
        <v>77</v>
      </c>
      <c r="D16" s="8" t="s">
        <v>67</v>
      </c>
      <c r="E16" s="8" t="s">
        <v>68</v>
      </c>
      <c r="F16" s="8" t="s">
        <v>69</v>
      </c>
      <c r="G16" s="8" t="s">
        <v>78</v>
      </c>
      <c r="H16" s="8"/>
      <c r="I16" s="8"/>
      <c r="J16" s="8"/>
      <c r="K16" s="8"/>
      <c r="L16" s="8"/>
      <c r="M16" s="8" t="s">
        <v>74</v>
      </c>
      <c r="N16" s="8" t="s">
        <v>75</v>
      </c>
      <c r="O16" s="8" t="s">
        <v>40</v>
      </c>
      <c r="P16" s="9" t="s">
        <v>79</v>
      </c>
      <c r="Q16" s="11">
        <v>13466700000</v>
      </c>
      <c r="R16" s="11">
        <v>0</v>
      </c>
      <c r="S16" s="11">
        <v>0</v>
      </c>
      <c r="T16" s="11">
        <v>13466700000</v>
      </c>
      <c r="U16" s="11">
        <v>0</v>
      </c>
      <c r="V16" s="11">
        <v>10655421927.63</v>
      </c>
      <c r="W16" s="11">
        <v>2811278072.37</v>
      </c>
      <c r="X16" s="11">
        <v>9568364133.43</v>
      </c>
      <c r="Y16" s="11">
        <v>2912315068.09</v>
      </c>
      <c r="Z16" s="11">
        <v>2912315068.09</v>
      </c>
      <c r="AA16" s="11">
        <v>2912315068.09</v>
      </c>
    </row>
    <row r="17" spans="1:28" ht="24" customHeight="1">
      <c r="A17" s="124" t="s">
        <v>33</v>
      </c>
      <c r="B17" s="125" t="s">
        <v>34</v>
      </c>
      <c r="C17" s="126" t="s">
        <v>80</v>
      </c>
      <c r="D17" s="124" t="s">
        <v>67</v>
      </c>
      <c r="E17" s="124" t="s">
        <v>68</v>
      </c>
      <c r="F17" s="124" t="s">
        <v>69</v>
      </c>
      <c r="G17" s="124" t="s">
        <v>39</v>
      </c>
      <c r="H17" s="124"/>
      <c r="I17" s="124"/>
      <c r="J17" s="124"/>
      <c r="K17" s="124"/>
      <c r="L17" s="124"/>
      <c r="M17" s="124" t="s">
        <v>38</v>
      </c>
      <c r="N17" s="124" t="s">
        <v>60</v>
      </c>
      <c r="O17" s="124" t="s">
        <v>40</v>
      </c>
      <c r="P17" s="125" t="s">
        <v>81</v>
      </c>
      <c r="Q17" s="127">
        <v>950000000</v>
      </c>
      <c r="R17" s="127">
        <v>0</v>
      </c>
      <c r="S17" s="127">
        <v>0</v>
      </c>
      <c r="T17" s="127">
        <v>950000000</v>
      </c>
      <c r="U17" s="127">
        <v>0</v>
      </c>
      <c r="V17" s="127">
        <v>885743062</v>
      </c>
      <c r="W17" s="127">
        <v>64256938</v>
      </c>
      <c r="X17" s="127">
        <v>885343062</v>
      </c>
      <c r="Y17" s="127">
        <v>620855116</v>
      </c>
      <c r="Z17" s="127">
        <v>620855116</v>
      </c>
      <c r="AA17" s="127">
        <v>126883116</v>
      </c>
      <c r="AB17" s="128"/>
    </row>
    <row r="18" spans="1:27" ht="24" customHeight="1">
      <c r="A18" s="8" t="s">
        <v>33</v>
      </c>
      <c r="B18" s="9" t="s">
        <v>34</v>
      </c>
      <c r="C18" s="10" t="s">
        <v>82</v>
      </c>
      <c r="D18" s="8" t="s">
        <v>67</v>
      </c>
      <c r="E18" s="8" t="s">
        <v>68</v>
      </c>
      <c r="F18" s="8" t="s">
        <v>69</v>
      </c>
      <c r="G18" s="8" t="s">
        <v>60</v>
      </c>
      <c r="H18" s="8"/>
      <c r="I18" s="8"/>
      <c r="J18" s="8"/>
      <c r="K18" s="8"/>
      <c r="L18" s="8"/>
      <c r="M18" s="8" t="s">
        <v>38</v>
      </c>
      <c r="N18" s="8" t="s">
        <v>60</v>
      </c>
      <c r="O18" s="8" t="s">
        <v>40</v>
      </c>
      <c r="P18" s="9" t="s">
        <v>83</v>
      </c>
      <c r="Q18" s="11">
        <v>750000000</v>
      </c>
      <c r="R18" s="11">
        <v>0</v>
      </c>
      <c r="S18" s="11">
        <v>0</v>
      </c>
      <c r="T18" s="11">
        <v>750000000</v>
      </c>
      <c r="U18" s="11">
        <v>0</v>
      </c>
      <c r="V18" s="11">
        <v>750000000</v>
      </c>
      <c r="W18" s="11">
        <v>0</v>
      </c>
      <c r="X18" s="11">
        <v>679930000</v>
      </c>
      <c r="Y18" s="11">
        <v>508533721</v>
      </c>
      <c r="Z18" s="11">
        <v>508533721</v>
      </c>
      <c r="AA18" s="11">
        <v>494933721</v>
      </c>
    </row>
    <row r="19" spans="1:27" s="19" customFormat="1" ht="15">
      <c r="A19" s="15" t="s">
        <v>1</v>
      </c>
      <c r="B19" s="16" t="s">
        <v>1</v>
      </c>
      <c r="C19" s="17" t="s">
        <v>1</v>
      </c>
      <c r="D19" s="15" t="s">
        <v>1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5" t="s">
        <v>1</v>
      </c>
      <c r="K19" s="15" t="s">
        <v>1</v>
      </c>
      <c r="L19" s="15" t="s">
        <v>1</v>
      </c>
      <c r="M19" s="15" t="s">
        <v>1</v>
      </c>
      <c r="N19" s="15" t="s">
        <v>1</v>
      </c>
      <c r="O19" s="15" t="s">
        <v>1</v>
      </c>
      <c r="P19" s="16" t="s">
        <v>1</v>
      </c>
      <c r="Q19" s="18">
        <v>143976722815</v>
      </c>
      <c r="R19" s="18">
        <v>0</v>
      </c>
      <c r="S19" s="18">
        <v>20014246644</v>
      </c>
      <c r="T19" s="18">
        <v>123962476171</v>
      </c>
      <c r="U19" s="18">
        <v>72088253356</v>
      </c>
      <c r="V19" s="18">
        <v>48025345166.5</v>
      </c>
      <c r="W19" s="18">
        <v>3848877648.5</v>
      </c>
      <c r="X19" s="18">
        <v>39735179821.41</v>
      </c>
      <c r="Y19" s="18">
        <v>24829584103.53</v>
      </c>
      <c r="Z19" s="18">
        <v>24817326697.53</v>
      </c>
      <c r="AA19" s="18">
        <v>24301388893.53</v>
      </c>
    </row>
    <row r="20" spans="1:27" ht="15">
      <c r="A20" s="3" t="s">
        <v>1</v>
      </c>
      <c r="B20" s="4" t="s">
        <v>1</v>
      </c>
      <c r="C20" s="5" t="s">
        <v>1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3" t="s">
        <v>1</v>
      </c>
      <c r="O20" s="3" t="s">
        <v>1</v>
      </c>
      <c r="P20" s="6" t="s">
        <v>1</v>
      </c>
      <c r="Q20" s="7" t="s">
        <v>1</v>
      </c>
      <c r="R20" s="7" t="s">
        <v>1</v>
      </c>
      <c r="S20" s="7" t="s">
        <v>1</v>
      </c>
      <c r="T20" s="7" t="s">
        <v>1</v>
      </c>
      <c r="U20" s="7" t="s">
        <v>1</v>
      </c>
      <c r="V20" s="7" t="s">
        <v>1</v>
      </c>
      <c r="W20" s="7" t="s">
        <v>1</v>
      </c>
      <c r="X20" s="7" t="s">
        <v>1</v>
      </c>
      <c r="Y20" s="7" t="s">
        <v>1</v>
      </c>
      <c r="Z20" s="7" t="s">
        <v>1</v>
      </c>
      <c r="AA20" s="7" t="s">
        <v>1</v>
      </c>
    </row>
    <row r="21" ht="33.75" customHeight="1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zoomScale="115" zoomScaleNormal="115" zoomScalePageLayoutView="0" workbookViewId="0" topLeftCell="A19">
      <selection activeCell="O15" sqref="O15"/>
    </sheetView>
  </sheetViews>
  <sheetFormatPr defaultColWidth="11.421875" defaultRowHeight="15"/>
  <cols>
    <col min="1" max="1" width="13.421875" style="21" customWidth="1"/>
    <col min="2" max="2" width="18.7109375" style="21" customWidth="1"/>
    <col min="3" max="3" width="17.00390625" style="21" customWidth="1"/>
    <col min="4" max="11" width="5.421875" style="21" hidden="1" customWidth="1"/>
    <col min="12" max="12" width="7.00390625" style="21" hidden="1" customWidth="1"/>
    <col min="13" max="13" width="7.57421875" style="21" bestFit="1" customWidth="1"/>
    <col min="14" max="14" width="4.421875" style="21" bestFit="1" customWidth="1"/>
    <col min="15" max="15" width="3.8515625" style="21" bestFit="1" customWidth="1"/>
    <col min="16" max="16" width="21.8515625" style="21" customWidth="1"/>
    <col min="17" max="19" width="18.8515625" style="21" hidden="1" customWidth="1"/>
    <col min="20" max="20" width="15.140625" style="21" bestFit="1" customWidth="1"/>
    <col min="21" max="21" width="15.421875" style="21" hidden="1" customWidth="1"/>
    <col min="22" max="22" width="15.140625" style="21" bestFit="1" customWidth="1"/>
    <col min="23" max="23" width="15.57421875" style="21" bestFit="1" customWidth="1"/>
    <col min="24" max="25" width="15.140625" style="21" bestFit="1" customWidth="1"/>
    <col min="26" max="26" width="15.140625" style="21" hidden="1" customWidth="1"/>
    <col min="27" max="27" width="15.140625" style="21" bestFit="1" customWidth="1"/>
    <col min="28" max="28" width="0" style="21" hidden="1" customWidth="1"/>
    <col min="29" max="29" width="6.421875" style="21" customWidth="1"/>
    <col min="30" max="16384" width="11.421875" style="21" customWidth="1"/>
  </cols>
  <sheetData>
    <row r="1" spans="1:27" ht="15">
      <c r="A1" s="31" t="s">
        <v>0</v>
      </c>
      <c r="B1" s="31">
        <v>2023</v>
      </c>
      <c r="C1" s="20" t="s">
        <v>1</v>
      </c>
      <c r="D1" s="20" t="s">
        <v>1</v>
      </c>
      <c r="E1" s="20" t="s">
        <v>1</v>
      </c>
      <c r="F1" s="20" t="s">
        <v>1</v>
      </c>
      <c r="G1" s="20" t="s">
        <v>1</v>
      </c>
      <c r="H1" s="20" t="s">
        <v>1</v>
      </c>
      <c r="I1" s="20" t="s">
        <v>1</v>
      </c>
      <c r="J1" s="20" t="s">
        <v>1</v>
      </c>
      <c r="K1" s="20" t="s">
        <v>1</v>
      </c>
      <c r="L1" s="20" t="s">
        <v>1</v>
      </c>
      <c r="M1" s="20" t="s">
        <v>1</v>
      </c>
      <c r="N1" s="20" t="s">
        <v>1</v>
      </c>
      <c r="O1" s="20" t="s">
        <v>1</v>
      </c>
      <c r="P1" s="20" t="s">
        <v>1</v>
      </c>
      <c r="Q1" s="20" t="s">
        <v>1</v>
      </c>
      <c r="R1" s="20" t="s">
        <v>1</v>
      </c>
      <c r="S1" s="20" t="s">
        <v>1</v>
      </c>
      <c r="T1" s="20" t="s">
        <v>1</v>
      </c>
      <c r="U1" s="20" t="s">
        <v>1</v>
      </c>
      <c r="V1" s="20" t="s">
        <v>1</v>
      </c>
      <c r="W1" s="20" t="s">
        <v>1</v>
      </c>
      <c r="X1" s="20" t="s">
        <v>1</v>
      </c>
      <c r="Y1" s="20" t="s">
        <v>1</v>
      </c>
      <c r="Z1" s="20" t="s">
        <v>1</v>
      </c>
      <c r="AA1" s="20" t="s">
        <v>1</v>
      </c>
    </row>
    <row r="2" spans="1:27" ht="15">
      <c r="A2" s="31" t="s">
        <v>2</v>
      </c>
      <c r="B2" s="31" t="s">
        <v>3</v>
      </c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  <c r="K2" s="20" t="s">
        <v>1</v>
      </c>
      <c r="L2" s="20" t="s">
        <v>1</v>
      </c>
      <c r="M2" s="20" t="s">
        <v>1</v>
      </c>
      <c r="N2" s="20" t="s">
        <v>1</v>
      </c>
      <c r="O2" s="20" t="s">
        <v>1</v>
      </c>
      <c r="P2" s="20" t="s">
        <v>1</v>
      </c>
      <c r="Q2" s="20" t="s">
        <v>1</v>
      </c>
      <c r="R2" s="20" t="s">
        <v>1</v>
      </c>
      <c r="S2" s="20" t="s">
        <v>1</v>
      </c>
      <c r="T2" s="20" t="s">
        <v>1</v>
      </c>
      <c r="U2" s="20" t="s">
        <v>1</v>
      </c>
      <c r="V2" s="20" t="s">
        <v>1</v>
      </c>
      <c r="W2" s="20" t="s">
        <v>1</v>
      </c>
      <c r="X2" s="20" t="s">
        <v>1</v>
      </c>
      <c r="Y2" s="20" t="s">
        <v>1</v>
      </c>
      <c r="Z2" s="20" t="s">
        <v>1</v>
      </c>
      <c r="AA2" s="20" t="s">
        <v>1</v>
      </c>
    </row>
    <row r="3" spans="1:27" ht="15">
      <c r="A3" s="31" t="s">
        <v>4</v>
      </c>
      <c r="B3" s="31" t="s">
        <v>5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</row>
    <row r="4" spans="1:27" ht="24" customHeight="1">
      <c r="A4" s="31" t="s">
        <v>6</v>
      </c>
      <c r="B4" s="31" t="s">
        <v>7</v>
      </c>
      <c r="C4" s="32" t="s">
        <v>8</v>
      </c>
      <c r="D4" s="31" t="s">
        <v>9</v>
      </c>
      <c r="E4" s="31" t="s">
        <v>10</v>
      </c>
      <c r="F4" s="31" t="s">
        <v>11</v>
      </c>
      <c r="G4" s="31" t="s">
        <v>12</v>
      </c>
      <c r="H4" s="31" t="s">
        <v>13</v>
      </c>
      <c r="I4" s="31" t="s">
        <v>14</v>
      </c>
      <c r="J4" s="31" t="s">
        <v>15</v>
      </c>
      <c r="K4" s="31" t="s">
        <v>16</v>
      </c>
      <c r="L4" s="31" t="s">
        <v>17</v>
      </c>
      <c r="M4" s="31" t="s">
        <v>18</v>
      </c>
      <c r="N4" s="31" t="s">
        <v>19</v>
      </c>
      <c r="O4" s="31" t="s">
        <v>20</v>
      </c>
      <c r="P4" s="31" t="s">
        <v>21</v>
      </c>
      <c r="Q4" s="31" t="s">
        <v>22</v>
      </c>
      <c r="R4" s="31" t="s">
        <v>23</v>
      </c>
      <c r="S4" s="31" t="s">
        <v>24</v>
      </c>
      <c r="T4" s="31" t="s">
        <v>25</v>
      </c>
      <c r="U4" s="31" t="s">
        <v>26</v>
      </c>
      <c r="V4" s="31" t="s">
        <v>27</v>
      </c>
      <c r="W4" s="31" t="s">
        <v>28</v>
      </c>
      <c r="X4" s="31" t="s">
        <v>29</v>
      </c>
      <c r="Y4" s="31" t="s">
        <v>30</v>
      </c>
      <c r="Z4" s="31" t="s">
        <v>31</v>
      </c>
      <c r="AA4" s="31" t="s">
        <v>32</v>
      </c>
    </row>
    <row r="5" spans="1:27" ht="24" customHeight="1">
      <c r="A5" s="25" t="s">
        <v>33</v>
      </c>
      <c r="B5" s="26" t="s">
        <v>34</v>
      </c>
      <c r="C5" s="30" t="s">
        <v>84</v>
      </c>
      <c r="D5" s="25" t="s">
        <v>36</v>
      </c>
      <c r="E5" s="25" t="s">
        <v>37</v>
      </c>
      <c r="F5" s="25" t="s">
        <v>37</v>
      </c>
      <c r="G5" s="25" t="s">
        <v>37</v>
      </c>
      <c r="H5" s="25" t="s">
        <v>85</v>
      </c>
      <c r="I5" s="25" t="s">
        <v>85</v>
      </c>
      <c r="J5" s="25"/>
      <c r="K5" s="25"/>
      <c r="L5" s="25"/>
      <c r="M5" s="25" t="s">
        <v>38</v>
      </c>
      <c r="N5" s="25" t="s">
        <v>39</v>
      </c>
      <c r="O5" s="25" t="s">
        <v>40</v>
      </c>
      <c r="P5" s="28" t="s">
        <v>86</v>
      </c>
      <c r="Q5" s="29">
        <v>5300000000</v>
      </c>
      <c r="R5" s="29">
        <v>0</v>
      </c>
      <c r="S5" s="29">
        <v>0</v>
      </c>
      <c r="T5" s="29">
        <v>5300000000</v>
      </c>
      <c r="U5" s="29">
        <v>0</v>
      </c>
      <c r="V5" s="29">
        <v>5300000000</v>
      </c>
      <c r="W5" s="29">
        <v>0</v>
      </c>
      <c r="X5" s="29">
        <v>3741148140</v>
      </c>
      <c r="Y5" s="29">
        <v>3740992072</v>
      </c>
      <c r="Z5" s="29">
        <v>3740992072</v>
      </c>
      <c r="AA5" s="29">
        <v>3738893248</v>
      </c>
    </row>
    <row r="6" spans="1:27" ht="24" customHeight="1">
      <c r="A6" s="25" t="s">
        <v>33</v>
      </c>
      <c r="B6" s="26" t="s">
        <v>34</v>
      </c>
      <c r="C6" s="30" t="s">
        <v>87</v>
      </c>
      <c r="D6" s="25" t="s">
        <v>36</v>
      </c>
      <c r="E6" s="25" t="s">
        <v>37</v>
      </c>
      <c r="F6" s="25" t="s">
        <v>37</v>
      </c>
      <c r="G6" s="25" t="s">
        <v>37</v>
      </c>
      <c r="H6" s="25" t="s">
        <v>85</v>
      </c>
      <c r="I6" s="25" t="s">
        <v>88</v>
      </c>
      <c r="J6" s="25"/>
      <c r="K6" s="25"/>
      <c r="L6" s="25"/>
      <c r="M6" s="25" t="s">
        <v>38</v>
      </c>
      <c r="N6" s="25" t="s">
        <v>39</v>
      </c>
      <c r="O6" s="25" t="s">
        <v>40</v>
      </c>
      <c r="P6" s="28" t="s">
        <v>89</v>
      </c>
      <c r="Q6" s="29">
        <v>500000000</v>
      </c>
      <c r="R6" s="29">
        <v>0</v>
      </c>
      <c r="S6" s="29">
        <v>0</v>
      </c>
      <c r="T6" s="29">
        <v>500000000</v>
      </c>
      <c r="U6" s="29">
        <v>0</v>
      </c>
      <c r="V6" s="29">
        <v>500000000</v>
      </c>
      <c r="W6" s="29">
        <v>0</v>
      </c>
      <c r="X6" s="29">
        <v>322455164</v>
      </c>
      <c r="Y6" s="29">
        <v>322455164</v>
      </c>
      <c r="Z6" s="29">
        <v>322455164</v>
      </c>
      <c r="AA6" s="29">
        <v>322455164</v>
      </c>
    </row>
    <row r="7" spans="1:27" ht="24" customHeight="1">
      <c r="A7" s="25" t="s">
        <v>33</v>
      </c>
      <c r="B7" s="26" t="s">
        <v>34</v>
      </c>
      <c r="C7" s="30" t="s">
        <v>90</v>
      </c>
      <c r="D7" s="25" t="s">
        <v>36</v>
      </c>
      <c r="E7" s="25" t="s">
        <v>37</v>
      </c>
      <c r="F7" s="25" t="s">
        <v>37</v>
      </c>
      <c r="G7" s="25" t="s">
        <v>37</v>
      </c>
      <c r="H7" s="25" t="s">
        <v>85</v>
      </c>
      <c r="I7" s="25" t="s">
        <v>91</v>
      </c>
      <c r="J7" s="25"/>
      <c r="K7" s="25"/>
      <c r="L7" s="25"/>
      <c r="M7" s="25" t="s">
        <v>38</v>
      </c>
      <c r="N7" s="25" t="s">
        <v>39</v>
      </c>
      <c r="O7" s="25" t="s">
        <v>40</v>
      </c>
      <c r="P7" s="28" t="s">
        <v>92</v>
      </c>
      <c r="Q7" s="29">
        <v>7000000</v>
      </c>
      <c r="R7" s="29">
        <v>0</v>
      </c>
      <c r="S7" s="29">
        <v>0</v>
      </c>
      <c r="T7" s="29">
        <v>7000000</v>
      </c>
      <c r="U7" s="29">
        <v>0</v>
      </c>
      <c r="V7" s="29">
        <v>7000000</v>
      </c>
      <c r="W7" s="29">
        <v>0</v>
      </c>
      <c r="X7" s="29">
        <v>4878025</v>
      </c>
      <c r="Y7" s="29">
        <v>4878025</v>
      </c>
      <c r="Z7" s="29">
        <v>4878025</v>
      </c>
      <c r="AA7" s="29">
        <v>4878025</v>
      </c>
    </row>
    <row r="8" spans="1:27" ht="24" customHeight="1">
      <c r="A8" s="25" t="s">
        <v>33</v>
      </c>
      <c r="B8" s="26" t="s">
        <v>34</v>
      </c>
      <c r="C8" s="30" t="s">
        <v>93</v>
      </c>
      <c r="D8" s="25" t="s">
        <v>36</v>
      </c>
      <c r="E8" s="25" t="s">
        <v>37</v>
      </c>
      <c r="F8" s="25" t="s">
        <v>37</v>
      </c>
      <c r="G8" s="25" t="s">
        <v>37</v>
      </c>
      <c r="H8" s="25" t="s">
        <v>85</v>
      </c>
      <c r="I8" s="25" t="s">
        <v>94</v>
      </c>
      <c r="J8" s="25"/>
      <c r="K8" s="25"/>
      <c r="L8" s="25"/>
      <c r="M8" s="25" t="s">
        <v>38</v>
      </c>
      <c r="N8" s="25" t="s">
        <v>39</v>
      </c>
      <c r="O8" s="25" t="s">
        <v>40</v>
      </c>
      <c r="P8" s="28" t="s">
        <v>95</v>
      </c>
      <c r="Q8" s="29">
        <v>10000000</v>
      </c>
      <c r="R8" s="29">
        <v>0</v>
      </c>
      <c r="S8" s="29">
        <v>0</v>
      </c>
      <c r="T8" s="29">
        <v>10000000</v>
      </c>
      <c r="U8" s="29">
        <v>0</v>
      </c>
      <c r="V8" s="29">
        <v>10000000</v>
      </c>
      <c r="W8" s="29">
        <v>0</v>
      </c>
      <c r="X8" s="29">
        <v>7375311</v>
      </c>
      <c r="Y8" s="29">
        <v>7375311</v>
      </c>
      <c r="Z8" s="29">
        <v>7375311</v>
      </c>
      <c r="AA8" s="29">
        <v>7375311</v>
      </c>
    </row>
    <row r="9" spans="1:27" ht="24" customHeight="1">
      <c r="A9" s="25" t="s">
        <v>33</v>
      </c>
      <c r="B9" s="26" t="s">
        <v>34</v>
      </c>
      <c r="C9" s="30" t="s">
        <v>96</v>
      </c>
      <c r="D9" s="25" t="s">
        <v>36</v>
      </c>
      <c r="E9" s="25" t="s">
        <v>37</v>
      </c>
      <c r="F9" s="25" t="s">
        <v>37</v>
      </c>
      <c r="G9" s="25" t="s">
        <v>37</v>
      </c>
      <c r="H9" s="25" t="s">
        <v>85</v>
      </c>
      <c r="I9" s="25" t="s">
        <v>97</v>
      </c>
      <c r="J9" s="25"/>
      <c r="K9" s="25"/>
      <c r="L9" s="25"/>
      <c r="M9" s="25" t="s">
        <v>38</v>
      </c>
      <c r="N9" s="25" t="s">
        <v>39</v>
      </c>
      <c r="O9" s="25" t="s">
        <v>40</v>
      </c>
      <c r="P9" s="28" t="s">
        <v>98</v>
      </c>
      <c r="Q9" s="29">
        <v>300000000</v>
      </c>
      <c r="R9" s="29">
        <v>0</v>
      </c>
      <c r="S9" s="29">
        <v>0</v>
      </c>
      <c r="T9" s="29">
        <v>300000000</v>
      </c>
      <c r="U9" s="29">
        <v>0</v>
      </c>
      <c r="V9" s="29">
        <v>300000000</v>
      </c>
      <c r="W9" s="29">
        <v>0</v>
      </c>
      <c r="X9" s="29">
        <v>256985296</v>
      </c>
      <c r="Y9" s="29">
        <v>256390286</v>
      </c>
      <c r="Z9" s="29">
        <v>256390286</v>
      </c>
      <c r="AA9" s="29">
        <v>256390286</v>
      </c>
    </row>
    <row r="10" spans="1:27" ht="24" customHeight="1">
      <c r="A10" s="25" t="s">
        <v>33</v>
      </c>
      <c r="B10" s="26" t="s">
        <v>34</v>
      </c>
      <c r="C10" s="27" t="s">
        <v>99</v>
      </c>
      <c r="D10" s="25" t="s">
        <v>36</v>
      </c>
      <c r="E10" s="25" t="s">
        <v>37</v>
      </c>
      <c r="F10" s="25" t="s">
        <v>37</v>
      </c>
      <c r="G10" s="25" t="s">
        <v>37</v>
      </c>
      <c r="H10" s="25" t="s">
        <v>85</v>
      </c>
      <c r="I10" s="25" t="s">
        <v>100</v>
      </c>
      <c r="J10" s="25"/>
      <c r="K10" s="25"/>
      <c r="L10" s="25"/>
      <c r="M10" s="25" t="s">
        <v>38</v>
      </c>
      <c r="N10" s="25" t="s">
        <v>39</v>
      </c>
      <c r="O10" s="25" t="s">
        <v>40</v>
      </c>
      <c r="P10" s="28" t="s">
        <v>101</v>
      </c>
      <c r="Q10" s="29">
        <v>187000000</v>
      </c>
      <c r="R10" s="29">
        <v>0</v>
      </c>
      <c r="S10" s="29">
        <v>0</v>
      </c>
      <c r="T10" s="29">
        <v>187000000</v>
      </c>
      <c r="U10" s="29">
        <v>0</v>
      </c>
      <c r="V10" s="29">
        <v>187000000</v>
      </c>
      <c r="W10" s="29">
        <v>0</v>
      </c>
      <c r="X10" s="29">
        <v>109331615</v>
      </c>
      <c r="Y10" s="29">
        <v>109142708</v>
      </c>
      <c r="Z10" s="29">
        <v>109142708</v>
      </c>
      <c r="AA10" s="29">
        <v>109142708</v>
      </c>
    </row>
    <row r="11" spans="1:27" ht="24" customHeight="1">
      <c r="A11" s="25" t="s">
        <v>33</v>
      </c>
      <c r="B11" s="26" t="s">
        <v>34</v>
      </c>
      <c r="C11" s="27" t="s">
        <v>102</v>
      </c>
      <c r="D11" s="25" t="s">
        <v>36</v>
      </c>
      <c r="E11" s="25" t="s">
        <v>37</v>
      </c>
      <c r="F11" s="25" t="s">
        <v>37</v>
      </c>
      <c r="G11" s="25" t="s">
        <v>37</v>
      </c>
      <c r="H11" s="25" t="s">
        <v>85</v>
      </c>
      <c r="I11" s="25" t="s">
        <v>103</v>
      </c>
      <c r="J11" s="25"/>
      <c r="K11" s="25"/>
      <c r="L11" s="25"/>
      <c r="M11" s="25" t="s">
        <v>38</v>
      </c>
      <c r="N11" s="25" t="s">
        <v>39</v>
      </c>
      <c r="O11" s="25" t="s">
        <v>40</v>
      </c>
      <c r="P11" s="28" t="s">
        <v>104</v>
      </c>
      <c r="Q11" s="29">
        <v>25000000</v>
      </c>
      <c r="R11" s="29">
        <v>0</v>
      </c>
      <c r="S11" s="29">
        <v>0</v>
      </c>
      <c r="T11" s="29">
        <v>25000000</v>
      </c>
      <c r="U11" s="29">
        <v>0</v>
      </c>
      <c r="V11" s="29">
        <v>25000000</v>
      </c>
      <c r="W11" s="29">
        <v>0</v>
      </c>
      <c r="X11" s="29">
        <v>16362606</v>
      </c>
      <c r="Y11" s="29">
        <v>16362606</v>
      </c>
      <c r="Z11" s="29">
        <v>16362606</v>
      </c>
      <c r="AA11" s="29">
        <v>16362606</v>
      </c>
    </row>
    <row r="12" spans="1:27" ht="24" customHeight="1">
      <c r="A12" s="25" t="s">
        <v>33</v>
      </c>
      <c r="B12" s="26" t="s">
        <v>34</v>
      </c>
      <c r="C12" s="27" t="s">
        <v>105</v>
      </c>
      <c r="D12" s="25" t="s">
        <v>36</v>
      </c>
      <c r="E12" s="25" t="s">
        <v>37</v>
      </c>
      <c r="F12" s="25" t="s">
        <v>37</v>
      </c>
      <c r="G12" s="25" t="s">
        <v>37</v>
      </c>
      <c r="H12" s="25" t="s">
        <v>85</v>
      </c>
      <c r="I12" s="25" t="s">
        <v>106</v>
      </c>
      <c r="J12" s="25"/>
      <c r="K12" s="25"/>
      <c r="L12" s="25"/>
      <c r="M12" s="25" t="s">
        <v>38</v>
      </c>
      <c r="N12" s="25" t="s">
        <v>39</v>
      </c>
      <c r="O12" s="25" t="s">
        <v>40</v>
      </c>
      <c r="P12" s="28" t="s">
        <v>107</v>
      </c>
      <c r="Q12" s="29">
        <v>550000000</v>
      </c>
      <c r="R12" s="29">
        <v>0</v>
      </c>
      <c r="S12" s="29">
        <v>0</v>
      </c>
      <c r="T12" s="29">
        <v>550000000</v>
      </c>
      <c r="U12" s="29">
        <v>0</v>
      </c>
      <c r="V12" s="29">
        <v>550000000</v>
      </c>
      <c r="W12" s="29">
        <v>0</v>
      </c>
      <c r="X12" s="29">
        <v>35923120</v>
      </c>
      <c r="Y12" s="29">
        <v>35903612</v>
      </c>
      <c r="Z12" s="29">
        <v>35903612</v>
      </c>
      <c r="AA12" s="29">
        <v>35903612</v>
      </c>
    </row>
    <row r="13" spans="1:27" ht="24" customHeight="1">
      <c r="A13" s="25" t="s">
        <v>33</v>
      </c>
      <c r="B13" s="26" t="s">
        <v>34</v>
      </c>
      <c r="C13" s="27" t="s">
        <v>108</v>
      </c>
      <c r="D13" s="25" t="s">
        <v>36</v>
      </c>
      <c r="E13" s="25" t="s">
        <v>37</v>
      </c>
      <c r="F13" s="25" t="s">
        <v>37</v>
      </c>
      <c r="G13" s="25" t="s">
        <v>37</v>
      </c>
      <c r="H13" s="25" t="s">
        <v>85</v>
      </c>
      <c r="I13" s="25" t="s">
        <v>109</v>
      </c>
      <c r="J13" s="25"/>
      <c r="K13" s="25"/>
      <c r="L13" s="25"/>
      <c r="M13" s="25" t="s">
        <v>38</v>
      </c>
      <c r="N13" s="25" t="s">
        <v>39</v>
      </c>
      <c r="O13" s="25" t="s">
        <v>40</v>
      </c>
      <c r="P13" s="28" t="s">
        <v>110</v>
      </c>
      <c r="Q13" s="29">
        <v>300000000</v>
      </c>
      <c r="R13" s="29">
        <v>0</v>
      </c>
      <c r="S13" s="29">
        <v>0</v>
      </c>
      <c r="T13" s="29">
        <v>300000000</v>
      </c>
      <c r="U13" s="29">
        <v>0</v>
      </c>
      <c r="V13" s="29">
        <v>300000000</v>
      </c>
      <c r="W13" s="29">
        <v>0</v>
      </c>
      <c r="X13" s="29">
        <v>159542251</v>
      </c>
      <c r="Y13" s="29">
        <v>159272384</v>
      </c>
      <c r="Z13" s="29">
        <v>159272384</v>
      </c>
      <c r="AA13" s="29">
        <v>159272384</v>
      </c>
    </row>
    <row r="14" spans="1:27" ht="24" customHeight="1">
      <c r="A14" s="25" t="s">
        <v>33</v>
      </c>
      <c r="B14" s="26" t="s">
        <v>34</v>
      </c>
      <c r="C14" s="27" t="s">
        <v>111</v>
      </c>
      <c r="D14" s="25" t="s">
        <v>36</v>
      </c>
      <c r="E14" s="25" t="s">
        <v>37</v>
      </c>
      <c r="F14" s="25" t="s">
        <v>37</v>
      </c>
      <c r="G14" s="25" t="s">
        <v>43</v>
      </c>
      <c r="H14" s="25" t="s">
        <v>85</v>
      </c>
      <c r="I14" s="25"/>
      <c r="J14" s="25"/>
      <c r="K14" s="25"/>
      <c r="L14" s="25"/>
      <c r="M14" s="25" t="s">
        <v>38</v>
      </c>
      <c r="N14" s="25" t="s">
        <v>39</v>
      </c>
      <c r="O14" s="25" t="s">
        <v>40</v>
      </c>
      <c r="P14" s="28" t="s">
        <v>112</v>
      </c>
      <c r="Q14" s="29">
        <v>751000000</v>
      </c>
      <c r="R14" s="29">
        <v>0</v>
      </c>
      <c r="S14" s="29">
        <v>0</v>
      </c>
      <c r="T14" s="29">
        <v>751000000</v>
      </c>
      <c r="U14" s="29">
        <v>0</v>
      </c>
      <c r="V14" s="29">
        <v>751000000</v>
      </c>
      <c r="W14" s="29">
        <v>0</v>
      </c>
      <c r="X14" s="29">
        <v>486474657</v>
      </c>
      <c r="Y14" s="29">
        <v>486474657</v>
      </c>
      <c r="Z14" s="29">
        <v>486474657</v>
      </c>
      <c r="AA14" s="29">
        <v>486474657</v>
      </c>
    </row>
    <row r="15" spans="1:27" ht="24" customHeight="1">
      <c r="A15" s="25" t="s">
        <v>33</v>
      </c>
      <c r="B15" s="26" t="s">
        <v>34</v>
      </c>
      <c r="C15" s="27" t="s">
        <v>113</v>
      </c>
      <c r="D15" s="25" t="s">
        <v>36</v>
      </c>
      <c r="E15" s="25" t="s">
        <v>37</v>
      </c>
      <c r="F15" s="25" t="s">
        <v>37</v>
      </c>
      <c r="G15" s="25" t="s">
        <v>43</v>
      </c>
      <c r="H15" s="25" t="s">
        <v>114</v>
      </c>
      <c r="I15" s="25"/>
      <c r="J15" s="25"/>
      <c r="K15" s="25"/>
      <c r="L15" s="25"/>
      <c r="M15" s="25" t="s">
        <v>38</v>
      </c>
      <c r="N15" s="25" t="s">
        <v>39</v>
      </c>
      <c r="O15" s="25" t="s">
        <v>40</v>
      </c>
      <c r="P15" s="28" t="s">
        <v>115</v>
      </c>
      <c r="Q15" s="29">
        <v>540000000</v>
      </c>
      <c r="R15" s="29">
        <v>0</v>
      </c>
      <c r="S15" s="29">
        <v>0</v>
      </c>
      <c r="T15" s="29">
        <v>540000000</v>
      </c>
      <c r="U15" s="29">
        <v>0</v>
      </c>
      <c r="V15" s="29">
        <v>540000000</v>
      </c>
      <c r="W15" s="29">
        <v>0</v>
      </c>
      <c r="X15" s="29">
        <v>346650153</v>
      </c>
      <c r="Y15" s="29">
        <v>346650153</v>
      </c>
      <c r="Z15" s="29">
        <v>346650153</v>
      </c>
      <c r="AA15" s="29">
        <v>346650153</v>
      </c>
    </row>
    <row r="16" spans="1:27" ht="24" customHeight="1">
      <c r="A16" s="25" t="s">
        <v>33</v>
      </c>
      <c r="B16" s="26" t="s">
        <v>34</v>
      </c>
      <c r="C16" s="27" t="s">
        <v>116</v>
      </c>
      <c r="D16" s="25" t="s">
        <v>36</v>
      </c>
      <c r="E16" s="25" t="s">
        <v>37</v>
      </c>
      <c r="F16" s="25" t="s">
        <v>37</v>
      </c>
      <c r="G16" s="25" t="s">
        <v>43</v>
      </c>
      <c r="H16" s="25" t="s">
        <v>88</v>
      </c>
      <c r="I16" s="25"/>
      <c r="J16" s="25"/>
      <c r="K16" s="25"/>
      <c r="L16" s="25"/>
      <c r="M16" s="25" t="s">
        <v>38</v>
      </c>
      <c r="N16" s="25" t="s">
        <v>39</v>
      </c>
      <c r="O16" s="25" t="s">
        <v>40</v>
      </c>
      <c r="P16" s="28" t="s">
        <v>117</v>
      </c>
      <c r="Q16" s="29">
        <v>630000000</v>
      </c>
      <c r="R16" s="29">
        <v>0</v>
      </c>
      <c r="S16" s="29">
        <v>0</v>
      </c>
      <c r="T16" s="29">
        <v>630000000</v>
      </c>
      <c r="U16" s="29">
        <v>0</v>
      </c>
      <c r="V16" s="29">
        <v>630000000</v>
      </c>
      <c r="W16" s="29">
        <v>0</v>
      </c>
      <c r="X16" s="29">
        <v>402672279</v>
      </c>
      <c r="Y16" s="29">
        <v>402563329</v>
      </c>
      <c r="Z16" s="29">
        <v>402563329</v>
      </c>
      <c r="AA16" s="29">
        <v>401505985</v>
      </c>
    </row>
    <row r="17" spans="1:27" ht="24" customHeight="1">
      <c r="A17" s="25" t="s">
        <v>33</v>
      </c>
      <c r="B17" s="26" t="s">
        <v>34</v>
      </c>
      <c r="C17" s="27" t="s">
        <v>118</v>
      </c>
      <c r="D17" s="25" t="s">
        <v>36</v>
      </c>
      <c r="E17" s="25" t="s">
        <v>37</v>
      </c>
      <c r="F17" s="25" t="s">
        <v>37</v>
      </c>
      <c r="G17" s="25" t="s">
        <v>43</v>
      </c>
      <c r="H17" s="25" t="s">
        <v>91</v>
      </c>
      <c r="I17" s="25"/>
      <c r="J17" s="25"/>
      <c r="K17" s="25"/>
      <c r="L17" s="25"/>
      <c r="M17" s="25" t="s">
        <v>38</v>
      </c>
      <c r="N17" s="25" t="s">
        <v>39</v>
      </c>
      <c r="O17" s="25" t="s">
        <v>40</v>
      </c>
      <c r="P17" s="28" t="s">
        <v>119</v>
      </c>
      <c r="Q17" s="29">
        <v>283000000</v>
      </c>
      <c r="R17" s="29">
        <v>0</v>
      </c>
      <c r="S17" s="29">
        <v>0</v>
      </c>
      <c r="T17" s="29">
        <v>283000000</v>
      </c>
      <c r="U17" s="29">
        <v>0</v>
      </c>
      <c r="V17" s="29">
        <v>283000000</v>
      </c>
      <c r="W17" s="29">
        <v>0</v>
      </c>
      <c r="X17" s="29">
        <v>171783600</v>
      </c>
      <c r="Y17" s="29">
        <v>171783600</v>
      </c>
      <c r="Z17" s="29">
        <v>171783600</v>
      </c>
      <c r="AA17" s="29">
        <v>171783600</v>
      </c>
    </row>
    <row r="18" spans="1:27" ht="24" customHeight="1">
      <c r="A18" s="25" t="s">
        <v>33</v>
      </c>
      <c r="B18" s="26" t="s">
        <v>34</v>
      </c>
      <c r="C18" s="27" t="s">
        <v>120</v>
      </c>
      <c r="D18" s="25" t="s">
        <v>36</v>
      </c>
      <c r="E18" s="25" t="s">
        <v>37</v>
      </c>
      <c r="F18" s="25" t="s">
        <v>37</v>
      </c>
      <c r="G18" s="25" t="s">
        <v>43</v>
      </c>
      <c r="H18" s="25" t="s">
        <v>94</v>
      </c>
      <c r="I18" s="25"/>
      <c r="J18" s="25"/>
      <c r="K18" s="25"/>
      <c r="L18" s="25"/>
      <c r="M18" s="25" t="s">
        <v>38</v>
      </c>
      <c r="N18" s="25" t="s">
        <v>39</v>
      </c>
      <c r="O18" s="25" t="s">
        <v>40</v>
      </c>
      <c r="P18" s="28" t="s">
        <v>121</v>
      </c>
      <c r="Q18" s="29">
        <v>45000000</v>
      </c>
      <c r="R18" s="29">
        <v>0</v>
      </c>
      <c r="S18" s="29">
        <v>0</v>
      </c>
      <c r="T18" s="29">
        <v>45000000</v>
      </c>
      <c r="U18" s="29">
        <v>0</v>
      </c>
      <c r="V18" s="29">
        <v>45000000</v>
      </c>
      <c r="W18" s="29">
        <v>0</v>
      </c>
      <c r="X18" s="29">
        <v>23638100</v>
      </c>
      <c r="Y18" s="29">
        <v>23638100</v>
      </c>
      <c r="Z18" s="29">
        <v>23638100</v>
      </c>
      <c r="AA18" s="29">
        <v>23638100</v>
      </c>
    </row>
    <row r="19" spans="1:27" ht="24" customHeight="1">
      <c r="A19" s="25" t="s">
        <v>33</v>
      </c>
      <c r="B19" s="26" t="s">
        <v>34</v>
      </c>
      <c r="C19" s="27" t="s">
        <v>122</v>
      </c>
      <c r="D19" s="25" t="s">
        <v>36</v>
      </c>
      <c r="E19" s="25" t="s">
        <v>37</v>
      </c>
      <c r="F19" s="25" t="s">
        <v>37</v>
      </c>
      <c r="G19" s="25" t="s">
        <v>43</v>
      </c>
      <c r="H19" s="25" t="s">
        <v>97</v>
      </c>
      <c r="I19" s="25"/>
      <c r="J19" s="25"/>
      <c r="K19" s="25"/>
      <c r="L19" s="25"/>
      <c r="M19" s="25" t="s">
        <v>38</v>
      </c>
      <c r="N19" s="25" t="s">
        <v>39</v>
      </c>
      <c r="O19" s="25" t="s">
        <v>40</v>
      </c>
      <c r="P19" s="28" t="s">
        <v>123</v>
      </c>
      <c r="Q19" s="29">
        <v>230000000</v>
      </c>
      <c r="R19" s="29">
        <v>0</v>
      </c>
      <c r="S19" s="29">
        <v>0</v>
      </c>
      <c r="T19" s="29">
        <v>230000000</v>
      </c>
      <c r="U19" s="29">
        <v>0</v>
      </c>
      <c r="V19" s="29">
        <v>230000000</v>
      </c>
      <c r="W19" s="29">
        <v>0</v>
      </c>
      <c r="X19" s="29">
        <v>128844600</v>
      </c>
      <c r="Y19" s="29">
        <v>128844600</v>
      </c>
      <c r="Z19" s="29">
        <v>128844600</v>
      </c>
      <c r="AA19" s="29">
        <v>128844600</v>
      </c>
    </row>
    <row r="20" spans="1:27" ht="24" customHeight="1">
      <c r="A20" s="25" t="s">
        <v>33</v>
      </c>
      <c r="B20" s="26" t="s">
        <v>34</v>
      </c>
      <c r="C20" s="27" t="s">
        <v>124</v>
      </c>
      <c r="D20" s="25" t="s">
        <v>36</v>
      </c>
      <c r="E20" s="25" t="s">
        <v>37</v>
      </c>
      <c r="F20" s="25" t="s">
        <v>37</v>
      </c>
      <c r="G20" s="25" t="s">
        <v>43</v>
      </c>
      <c r="H20" s="25" t="s">
        <v>100</v>
      </c>
      <c r="I20" s="25"/>
      <c r="J20" s="25"/>
      <c r="K20" s="25"/>
      <c r="L20" s="25"/>
      <c r="M20" s="25" t="s">
        <v>38</v>
      </c>
      <c r="N20" s="25" t="s">
        <v>39</v>
      </c>
      <c r="O20" s="25" t="s">
        <v>40</v>
      </c>
      <c r="P20" s="28" t="s">
        <v>125</v>
      </c>
      <c r="Q20" s="29">
        <v>45000000</v>
      </c>
      <c r="R20" s="29">
        <v>0</v>
      </c>
      <c r="S20" s="29">
        <v>0</v>
      </c>
      <c r="T20" s="29">
        <v>45000000</v>
      </c>
      <c r="U20" s="29">
        <v>0</v>
      </c>
      <c r="V20" s="29">
        <v>45000000</v>
      </c>
      <c r="W20" s="29">
        <v>0</v>
      </c>
      <c r="X20" s="29">
        <v>22050700</v>
      </c>
      <c r="Y20" s="29">
        <v>22050700</v>
      </c>
      <c r="Z20" s="29">
        <v>22050700</v>
      </c>
      <c r="AA20" s="29">
        <v>22050700</v>
      </c>
    </row>
    <row r="21" spans="1:27" ht="24" customHeight="1">
      <c r="A21" s="25" t="s">
        <v>33</v>
      </c>
      <c r="B21" s="26" t="s">
        <v>34</v>
      </c>
      <c r="C21" s="27" t="s">
        <v>126</v>
      </c>
      <c r="D21" s="25" t="s">
        <v>36</v>
      </c>
      <c r="E21" s="25" t="s">
        <v>37</v>
      </c>
      <c r="F21" s="25" t="s">
        <v>37</v>
      </c>
      <c r="G21" s="25" t="s">
        <v>46</v>
      </c>
      <c r="H21" s="25" t="s">
        <v>85</v>
      </c>
      <c r="I21" s="25" t="s">
        <v>85</v>
      </c>
      <c r="J21" s="25"/>
      <c r="K21" s="25"/>
      <c r="L21" s="25"/>
      <c r="M21" s="25" t="s">
        <v>38</v>
      </c>
      <c r="N21" s="25" t="s">
        <v>39</v>
      </c>
      <c r="O21" s="25" t="s">
        <v>40</v>
      </c>
      <c r="P21" s="28" t="s">
        <v>127</v>
      </c>
      <c r="Q21" s="29">
        <v>230000000</v>
      </c>
      <c r="R21" s="29">
        <v>0</v>
      </c>
      <c r="S21" s="29">
        <v>0</v>
      </c>
      <c r="T21" s="29">
        <v>230000000</v>
      </c>
      <c r="U21" s="29">
        <v>0</v>
      </c>
      <c r="V21" s="29">
        <v>230000000</v>
      </c>
      <c r="W21" s="29">
        <v>0</v>
      </c>
      <c r="X21" s="29">
        <v>114805556</v>
      </c>
      <c r="Y21" s="29">
        <v>114805556</v>
      </c>
      <c r="Z21" s="29">
        <v>114805556</v>
      </c>
      <c r="AA21" s="29">
        <v>114805556</v>
      </c>
    </row>
    <row r="22" spans="1:27" ht="24" customHeight="1">
      <c r="A22" s="25" t="s">
        <v>33</v>
      </c>
      <c r="B22" s="26" t="s">
        <v>34</v>
      </c>
      <c r="C22" s="27" t="s">
        <v>128</v>
      </c>
      <c r="D22" s="25" t="s">
        <v>36</v>
      </c>
      <c r="E22" s="25" t="s">
        <v>37</v>
      </c>
      <c r="F22" s="25" t="s">
        <v>37</v>
      </c>
      <c r="G22" s="25" t="s">
        <v>46</v>
      </c>
      <c r="H22" s="25" t="s">
        <v>85</v>
      </c>
      <c r="I22" s="25" t="s">
        <v>114</v>
      </c>
      <c r="J22" s="25"/>
      <c r="K22" s="25"/>
      <c r="L22" s="25"/>
      <c r="M22" s="25" t="s">
        <v>38</v>
      </c>
      <c r="N22" s="25" t="s">
        <v>39</v>
      </c>
      <c r="O22" s="25" t="s">
        <v>40</v>
      </c>
      <c r="P22" s="28" t="s">
        <v>129</v>
      </c>
      <c r="Q22" s="29">
        <v>190000000</v>
      </c>
      <c r="R22" s="29">
        <v>0</v>
      </c>
      <c r="S22" s="29">
        <v>0</v>
      </c>
      <c r="T22" s="29">
        <v>190000000</v>
      </c>
      <c r="U22" s="29">
        <v>0</v>
      </c>
      <c r="V22" s="29">
        <v>190000000</v>
      </c>
      <c r="W22" s="29">
        <v>0</v>
      </c>
      <c r="X22" s="29">
        <v>119739087</v>
      </c>
      <c r="Y22" s="29">
        <v>119235118</v>
      </c>
      <c r="Z22" s="29">
        <v>119235118</v>
      </c>
      <c r="AA22" s="29">
        <v>114171178</v>
      </c>
    </row>
    <row r="23" spans="1:27" ht="24" customHeight="1">
      <c r="A23" s="25" t="s">
        <v>33</v>
      </c>
      <c r="B23" s="26" t="s">
        <v>34</v>
      </c>
      <c r="C23" s="27" t="s">
        <v>130</v>
      </c>
      <c r="D23" s="25" t="s">
        <v>36</v>
      </c>
      <c r="E23" s="25" t="s">
        <v>37</v>
      </c>
      <c r="F23" s="25" t="s">
        <v>37</v>
      </c>
      <c r="G23" s="25" t="s">
        <v>46</v>
      </c>
      <c r="H23" s="25" t="s">
        <v>85</v>
      </c>
      <c r="I23" s="25" t="s">
        <v>88</v>
      </c>
      <c r="J23" s="25"/>
      <c r="K23" s="25"/>
      <c r="L23" s="25"/>
      <c r="M23" s="25" t="s">
        <v>38</v>
      </c>
      <c r="N23" s="25" t="s">
        <v>39</v>
      </c>
      <c r="O23" s="25" t="s">
        <v>40</v>
      </c>
      <c r="P23" s="28" t="s">
        <v>131</v>
      </c>
      <c r="Q23" s="29">
        <v>30000000</v>
      </c>
      <c r="R23" s="29">
        <v>0</v>
      </c>
      <c r="S23" s="29">
        <v>0</v>
      </c>
      <c r="T23" s="29">
        <v>30000000</v>
      </c>
      <c r="U23" s="29">
        <v>0</v>
      </c>
      <c r="V23" s="29">
        <v>30000000</v>
      </c>
      <c r="W23" s="29">
        <v>0</v>
      </c>
      <c r="X23" s="29">
        <v>18855579</v>
      </c>
      <c r="Y23" s="29">
        <v>18831591</v>
      </c>
      <c r="Z23" s="29">
        <v>18831591</v>
      </c>
      <c r="AA23" s="29">
        <v>18831591</v>
      </c>
    </row>
    <row r="24" spans="1:27" ht="24" customHeight="1">
      <c r="A24" s="25" t="s">
        <v>33</v>
      </c>
      <c r="B24" s="26" t="s">
        <v>34</v>
      </c>
      <c r="C24" s="27" t="s">
        <v>132</v>
      </c>
      <c r="D24" s="25" t="s">
        <v>36</v>
      </c>
      <c r="E24" s="25" t="s">
        <v>37</v>
      </c>
      <c r="F24" s="25" t="s">
        <v>37</v>
      </c>
      <c r="G24" s="25" t="s">
        <v>46</v>
      </c>
      <c r="H24" s="25" t="s">
        <v>114</v>
      </c>
      <c r="I24" s="25"/>
      <c r="J24" s="25"/>
      <c r="K24" s="25"/>
      <c r="L24" s="25"/>
      <c r="M24" s="25" t="s">
        <v>38</v>
      </c>
      <c r="N24" s="25" t="s">
        <v>39</v>
      </c>
      <c r="O24" s="25" t="s">
        <v>40</v>
      </c>
      <c r="P24" s="28" t="s">
        <v>133</v>
      </c>
      <c r="Q24" s="29">
        <v>430000000</v>
      </c>
      <c r="R24" s="29">
        <v>0</v>
      </c>
      <c r="S24" s="29">
        <v>0</v>
      </c>
      <c r="T24" s="29">
        <v>430000000</v>
      </c>
      <c r="U24" s="29">
        <v>0</v>
      </c>
      <c r="V24" s="29">
        <v>430000000</v>
      </c>
      <c r="W24" s="29">
        <v>0</v>
      </c>
      <c r="X24" s="29">
        <v>176639626</v>
      </c>
      <c r="Y24" s="29">
        <v>176561592</v>
      </c>
      <c r="Z24" s="29">
        <v>176561592</v>
      </c>
      <c r="AA24" s="29">
        <v>176561592</v>
      </c>
    </row>
    <row r="25" spans="1:27" ht="24" customHeight="1">
      <c r="A25" s="25" t="s">
        <v>33</v>
      </c>
      <c r="B25" s="26" t="s">
        <v>34</v>
      </c>
      <c r="C25" s="27" t="s">
        <v>134</v>
      </c>
      <c r="D25" s="25" t="s">
        <v>36</v>
      </c>
      <c r="E25" s="25" t="s">
        <v>37</v>
      </c>
      <c r="F25" s="25" t="s">
        <v>37</v>
      </c>
      <c r="G25" s="25" t="s">
        <v>46</v>
      </c>
      <c r="H25" s="25" t="s">
        <v>135</v>
      </c>
      <c r="I25" s="25"/>
      <c r="J25" s="25"/>
      <c r="K25" s="25"/>
      <c r="L25" s="25"/>
      <c r="M25" s="25" t="s">
        <v>38</v>
      </c>
      <c r="N25" s="25" t="s">
        <v>39</v>
      </c>
      <c r="O25" s="25" t="s">
        <v>40</v>
      </c>
      <c r="P25" s="28" t="s">
        <v>136</v>
      </c>
      <c r="Q25" s="29">
        <v>109000000</v>
      </c>
      <c r="R25" s="29">
        <v>0</v>
      </c>
      <c r="S25" s="29">
        <v>0</v>
      </c>
      <c r="T25" s="29">
        <v>109000000</v>
      </c>
      <c r="U25" s="29">
        <v>0</v>
      </c>
      <c r="V25" s="29">
        <v>109000000</v>
      </c>
      <c r="W25" s="29">
        <v>0</v>
      </c>
      <c r="X25" s="29">
        <v>65153585</v>
      </c>
      <c r="Y25" s="29">
        <v>65153585</v>
      </c>
      <c r="Z25" s="29">
        <v>65153585</v>
      </c>
      <c r="AA25" s="29">
        <v>65153585</v>
      </c>
    </row>
    <row r="26" spans="1:27" ht="24" customHeight="1">
      <c r="A26" s="25" t="s">
        <v>33</v>
      </c>
      <c r="B26" s="26" t="s">
        <v>34</v>
      </c>
      <c r="C26" s="27" t="s">
        <v>137</v>
      </c>
      <c r="D26" s="25" t="s">
        <v>36</v>
      </c>
      <c r="E26" s="25" t="s">
        <v>37</v>
      </c>
      <c r="F26" s="25" t="s">
        <v>37</v>
      </c>
      <c r="G26" s="25" t="s">
        <v>46</v>
      </c>
      <c r="H26" s="25" t="s">
        <v>138</v>
      </c>
      <c r="I26" s="25"/>
      <c r="J26" s="25"/>
      <c r="K26" s="25"/>
      <c r="L26" s="25"/>
      <c r="M26" s="25" t="s">
        <v>38</v>
      </c>
      <c r="N26" s="25" t="s">
        <v>39</v>
      </c>
      <c r="O26" s="25" t="s">
        <v>40</v>
      </c>
      <c r="P26" s="28" t="s">
        <v>139</v>
      </c>
      <c r="Q26" s="29">
        <v>88000000</v>
      </c>
      <c r="R26" s="29">
        <v>0</v>
      </c>
      <c r="S26" s="29">
        <v>0</v>
      </c>
      <c r="T26" s="29">
        <v>88000000</v>
      </c>
      <c r="U26" s="29">
        <v>0</v>
      </c>
      <c r="V26" s="29">
        <v>88000000</v>
      </c>
      <c r="W26" s="29">
        <v>0</v>
      </c>
      <c r="X26" s="29">
        <v>43504179</v>
      </c>
      <c r="Y26" s="29">
        <v>43504179</v>
      </c>
      <c r="Z26" s="29">
        <v>43504179</v>
      </c>
      <c r="AA26" s="29">
        <v>43504179</v>
      </c>
    </row>
    <row r="27" spans="1:27" ht="24" customHeight="1">
      <c r="A27" s="25" t="s">
        <v>33</v>
      </c>
      <c r="B27" s="26" t="s">
        <v>34</v>
      </c>
      <c r="C27" s="27" t="s">
        <v>140</v>
      </c>
      <c r="D27" s="25" t="s">
        <v>36</v>
      </c>
      <c r="E27" s="25" t="s">
        <v>43</v>
      </c>
      <c r="F27" s="25" t="s">
        <v>43</v>
      </c>
      <c r="G27" s="25" t="s">
        <v>37</v>
      </c>
      <c r="H27" s="25" t="s">
        <v>114</v>
      </c>
      <c r="I27" s="25" t="s">
        <v>88</v>
      </c>
      <c r="J27" s="25"/>
      <c r="K27" s="25"/>
      <c r="L27" s="25"/>
      <c r="M27" s="25" t="s">
        <v>38</v>
      </c>
      <c r="N27" s="25" t="s">
        <v>39</v>
      </c>
      <c r="O27" s="25" t="s">
        <v>40</v>
      </c>
      <c r="P27" s="28" t="s">
        <v>141</v>
      </c>
      <c r="Q27" s="29">
        <v>3400000</v>
      </c>
      <c r="R27" s="29">
        <v>3000000</v>
      </c>
      <c r="S27" s="29">
        <v>0</v>
      </c>
      <c r="T27" s="29">
        <v>6400000</v>
      </c>
      <c r="U27" s="29">
        <v>0</v>
      </c>
      <c r="V27" s="29">
        <v>2456844</v>
      </c>
      <c r="W27" s="29">
        <v>3943156</v>
      </c>
      <c r="X27" s="29">
        <v>2456844</v>
      </c>
      <c r="Y27" s="29">
        <v>2456844</v>
      </c>
      <c r="Z27" s="29">
        <v>2456844</v>
      </c>
      <c r="AA27" s="29">
        <v>2456844</v>
      </c>
    </row>
    <row r="28" spans="1:27" ht="24" customHeight="1">
      <c r="A28" s="25" t="s">
        <v>33</v>
      </c>
      <c r="B28" s="26" t="s">
        <v>34</v>
      </c>
      <c r="C28" s="27" t="s">
        <v>142</v>
      </c>
      <c r="D28" s="25" t="s">
        <v>36</v>
      </c>
      <c r="E28" s="25" t="s">
        <v>43</v>
      </c>
      <c r="F28" s="25" t="s">
        <v>43</v>
      </c>
      <c r="G28" s="25" t="s">
        <v>37</v>
      </c>
      <c r="H28" s="25" t="s">
        <v>114</v>
      </c>
      <c r="I28" s="25" t="s">
        <v>103</v>
      </c>
      <c r="J28" s="25"/>
      <c r="K28" s="25"/>
      <c r="L28" s="25"/>
      <c r="M28" s="25" t="s">
        <v>38</v>
      </c>
      <c r="N28" s="25" t="s">
        <v>39</v>
      </c>
      <c r="O28" s="25" t="s">
        <v>40</v>
      </c>
      <c r="P28" s="28" t="s">
        <v>143</v>
      </c>
      <c r="Q28" s="29">
        <v>7700000</v>
      </c>
      <c r="R28" s="29">
        <v>7800000</v>
      </c>
      <c r="S28" s="29">
        <v>0</v>
      </c>
      <c r="T28" s="29">
        <v>15500000</v>
      </c>
      <c r="U28" s="29">
        <v>0</v>
      </c>
      <c r="V28" s="29">
        <v>15500000</v>
      </c>
      <c r="W28" s="29">
        <v>0</v>
      </c>
      <c r="X28" s="29">
        <v>12000000</v>
      </c>
      <c r="Y28" s="29">
        <v>5999999.9</v>
      </c>
      <c r="Z28" s="29">
        <v>5999999.9</v>
      </c>
      <c r="AA28" s="29">
        <v>5999999.9</v>
      </c>
    </row>
    <row r="29" spans="1:27" ht="24" customHeight="1">
      <c r="A29" s="25" t="s">
        <v>33</v>
      </c>
      <c r="B29" s="26" t="s">
        <v>34</v>
      </c>
      <c r="C29" s="27" t="s">
        <v>144</v>
      </c>
      <c r="D29" s="25" t="s">
        <v>36</v>
      </c>
      <c r="E29" s="25" t="s">
        <v>43</v>
      </c>
      <c r="F29" s="25" t="s">
        <v>43</v>
      </c>
      <c r="G29" s="25" t="s">
        <v>37</v>
      </c>
      <c r="H29" s="25" t="s">
        <v>88</v>
      </c>
      <c r="I29" s="25" t="s">
        <v>114</v>
      </c>
      <c r="J29" s="25"/>
      <c r="K29" s="25"/>
      <c r="L29" s="25"/>
      <c r="M29" s="25" t="s">
        <v>38</v>
      </c>
      <c r="N29" s="25" t="s">
        <v>39</v>
      </c>
      <c r="O29" s="25" t="s">
        <v>40</v>
      </c>
      <c r="P29" s="28" t="s">
        <v>145</v>
      </c>
      <c r="Q29" s="29">
        <v>17000000</v>
      </c>
      <c r="R29" s="29">
        <v>71000000</v>
      </c>
      <c r="S29" s="29">
        <v>0</v>
      </c>
      <c r="T29" s="29">
        <v>88000000</v>
      </c>
      <c r="U29" s="29">
        <v>0</v>
      </c>
      <c r="V29" s="29">
        <v>84941884.44</v>
      </c>
      <c r="W29" s="29">
        <v>3058115.56</v>
      </c>
      <c r="X29" s="29">
        <v>84088779.44</v>
      </c>
      <c r="Y29" s="29">
        <v>84065129.44</v>
      </c>
      <c r="Z29" s="29">
        <v>84065129.44</v>
      </c>
      <c r="AA29" s="29">
        <v>84065129.44</v>
      </c>
    </row>
    <row r="30" spans="1:27" ht="24" customHeight="1">
      <c r="A30" s="25" t="s">
        <v>33</v>
      </c>
      <c r="B30" s="26" t="s">
        <v>34</v>
      </c>
      <c r="C30" s="27" t="s">
        <v>146</v>
      </c>
      <c r="D30" s="25" t="s">
        <v>36</v>
      </c>
      <c r="E30" s="25" t="s">
        <v>43</v>
      </c>
      <c r="F30" s="25" t="s">
        <v>43</v>
      </c>
      <c r="G30" s="25" t="s">
        <v>37</v>
      </c>
      <c r="H30" s="25" t="s">
        <v>88</v>
      </c>
      <c r="I30" s="25" t="s">
        <v>88</v>
      </c>
      <c r="J30" s="25"/>
      <c r="K30" s="25"/>
      <c r="L30" s="25"/>
      <c r="M30" s="25" t="s">
        <v>38</v>
      </c>
      <c r="N30" s="25" t="s">
        <v>39</v>
      </c>
      <c r="O30" s="25" t="s">
        <v>40</v>
      </c>
      <c r="P30" s="28" t="s">
        <v>147</v>
      </c>
      <c r="Q30" s="29">
        <v>26000000</v>
      </c>
      <c r="R30" s="29">
        <v>0</v>
      </c>
      <c r="S30" s="29">
        <v>12000000</v>
      </c>
      <c r="T30" s="29">
        <v>14000000</v>
      </c>
      <c r="U30" s="29">
        <v>0</v>
      </c>
      <c r="V30" s="29">
        <v>1276000</v>
      </c>
      <c r="W30" s="29">
        <v>12724000</v>
      </c>
      <c r="X30" s="29">
        <v>1276000</v>
      </c>
      <c r="Y30" s="29">
        <v>1276000</v>
      </c>
      <c r="Z30" s="29">
        <v>1276000</v>
      </c>
      <c r="AA30" s="29">
        <v>1276000</v>
      </c>
    </row>
    <row r="31" spans="1:27" ht="24" customHeight="1">
      <c r="A31" s="25" t="s">
        <v>33</v>
      </c>
      <c r="B31" s="26" t="s">
        <v>34</v>
      </c>
      <c r="C31" s="27" t="s">
        <v>148</v>
      </c>
      <c r="D31" s="25" t="s">
        <v>36</v>
      </c>
      <c r="E31" s="25" t="s">
        <v>43</v>
      </c>
      <c r="F31" s="25" t="s">
        <v>43</v>
      </c>
      <c r="G31" s="25" t="s">
        <v>37</v>
      </c>
      <c r="H31" s="25" t="s">
        <v>88</v>
      </c>
      <c r="I31" s="25" t="s">
        <v>94</v>
      </c>
      <c r="J31" s="25"/>
      <c r="K31" s="25"/>
      <c r="L31" s="25"/>
      <c r="M31" s="25" t="s">
        <v>38</v>
      </c>
      <c r="N31" s="25" t="s">
        <v>39</v>
      </c>
      <c r="O31" s="25" t="s">
        <v>40</v>
      </c>
      <c r="P31" s="28" t="s">
        <v>149</v>
      </c>
      <c r="Q31" s="29">
        <v>1700000</v>
      </c>
      <c r="R31" s="29">
        <v>4000000</v>
      </c>
      <c r="S31" s="29">
        <v>0</v>
      </c>
      <c r="T31" s="29">
        <v>5700000</v>
      </c>
      <c r="U31" s="29">
        <v>0</v>
      </c>
      <c r="V31" s="29">
        <v>5077437</v>
      </c>
      <c r="W31" s="29">
        <v>622563</v>
      </c>
      <c r="X31" s="29">
        <v>5077437</v>
      </c>
      <c r="Y31" s="29">
        <v>5077437</v>
      </c>
      <c r="Z31" s="29">
        <v>5077437</v>
      </c>
      <c r="AA31" s="29">
        <v>5077437</v>
      </c>
    </row>
    <row r="32" spans="1:27" ht="24" customHeight="1">
      <c r="A32" s="25" t="s">
        <v>33</v>
      </c>
      <c r="B32" s="26" t="s">
        <v>34</v>
      </c>
      <c r="C32" s="27" t="s">
        <v>150</v>
      </c>
      <c r="D32" s="25" t="s">
        <v>36</v>
      </c>
      <c r="E32" s="25" t="s">
        <v>43</v>
      </c>
      <c r="F32" s="25" t="s">
        <v>43</v>
      </c>
      <c r="G32" s="25" t="s">
        <v>37</v>
      </c>
      <c r="H32" s="25" t="s">
        <v>88</v>
      </c>
      <c r="I32" s="25" t="s">
        <v>97</v>
      </c>
      <c r="J32" s="25"/>
      <c r="K32" s="25"/>
      <c r="L32" s="25"/>
      <c r="M32" s="25" t="s">
        <v>38</v>
      </c>
      <c r="N32" s="25" t="s">
        <v>39</v>
      </c>
      <c r="O32" s="25" t="s">
        <v>40</v>
      </c>
      <c r="P32" s="28" t="s">
        <v>151</v>
      </c>
      <c r="Q32" s="29">
        <v>700000</v>
      </c>
      <c r="R32" s="29">
        <v>3000000</v>
      </c>
      <c r="S32" s="29">
        <v>1000000</v>
      </c>
      <c r="T32" s="29">
        <v>2700000</v>
      </c>
      <c r="U32" s="29">
        <v>0</v>
      </c>
      <c r="V32" s="29">
        <v>1606799.62</v>
      </c>
      <c r="W32" s="29">
        <v>1093200.38</v>
      </c>
      <c r="X32" s="29">
        <v>1606799.62</v>
      </c>
      <c r="Y32" s="29">
        <v>1606799.62</v>
      </c>
      <c r="Z32" s="29">
        <v>1606799.62</v>
      </c>
      <c r="AA32" s="29">
        <v>1606799.62</v>
      </c>
    </row>
    <row r="33" spans="1:27" ht="24" customHeight="1">
      <c r="A33" s="25" t="s">
        <v>33</v>
      </c>
      <c r="B33" s="26" t="s">
        <v>34</v>
      </c>
      <c r="C33" s="27" t="s">
        <v>152</v>
      </c>
      <c r="D33" s="25" t="s">
        <v>36</v>
      </c>
      <c r="E33" s="25" t="s">
        <v>43</v>
      </c>
      <c r="F33" s="25" t="s">
        <v>43</v>
      </c>
      <c r="G33" s="25" t="s">
        <v>37</v>
      </c>
      <c r="H33" s="25" t="s">
        <v>91</v>
      </c>
      <c r="I33" s="25" t="s">
        <v>114</v>
      </c>
      <c r="J33" s="25"/>
      <c r="K33" s="25"/>
      <c r="L33" s="25"/>
      <c r="M33" s="25" t="s">
        <v>38</v>
      </c>
      <c r="N33" s="25" t="s">
        <v>39</v>
      </c>
      <c r="O33" s="25" t="s">
        <v>40</v>
      </c>
      <c r="P33" s="28" t="s">
        <v>153</v>
      </c>
      <c r="Q33" s="29">
        <v>1580000</v>
      </c>
      <c r="R33" s="29">
        <v>1000000</v>
      </c>
      <c r="S33" s="29">
        <v>0</v>
      </c>
      <c r="T33" s="29">
        <v>2580000</v>
      </c>
      <c r="U33" s="29">
        <v>0</v>
      </c>
      <c r="V33" s="29">
        <v>2002600</v>
      </c>
      <c r="W33" s="29">
        <v>577400</v>
      </c>
      <c r="X33" s="29">
        <v>2002600</v>
      </c>
      <c r="Y33" s="29">
        <v>2002600</v>
      </c>
      <c r="Z33" s="29">
        <v>2002600</v>
      </c>
      <c r="AA33" s="29">
        <v>2002600</v>
      </c>
    </row>
    <row r="34" spans="1:27" ht="24" customHeight="1">
      <c r="A34" s="25" t="s">
        <v>33</v>
      </c>
      <c r="B34" s="26" t="s">
        <v>34</v>
      </c>
      <c r="C34" s="27" t="s">
        <v>154</v>
      </c>
      <c r="D34" s="25" t="s">
        <v>36</v>
      </c>
      <c r="E34" s="25" t="s">
        <v>43</v>
      </c>
      <c r="F34" s="25" t="s">
        <v>43</v>
      </c>
      <c r="G34" s="25" t="s">
        <v>37</v>
      </c>
      <c r="H34" s="25" t="s">
        <v>91</v>
      </c>
      <c r="I34" s="25" t="s">
        <v>100</v>
      </c>
      <c r="J34" s="25"/>
      <c r="K34" s="25"/>
      <c r="L34" s="25"/>
      <c r="M34" s="25" t="s">
        <v>38</v>
      </c>
      <c r="N34" s="25" t="s">
        <v>39</v>
      </c>
      <c r="O34" s="25" t="s">
        <v>40</v>
      </c>
      <c r="P34" s="28" t="s">
        <v>155</v>
      </c>
      <c r="Q34" s="29">
        <v>174000000</v>
      </c>
      <c r="R34" s="29">
        <v>181547798</v>
      </c>
      <c r="S34" s="29">
        <v>16267315</v>
      </c>
      <c r="T34" s="29">
        <v>339280483</v>
      </c>
      <c r="U34" s="29">
        <v>0</v>
      </c>
      <c r="V34" s="29">
        <v>337894032.6</v>
      </c>
      <c r="W34" s="29">
        <v>1386450.4</v>
      </c>
      <c r="X34" s="29">
        <v>314674457.6</v>
      </c>
      <c r="Y34" s="29">
        <v>0</v>
      </c>
      <c r="Z34" s="29">
        <v>0</v>
      </c>
      <c r="AA34" s="29">
        <v>0</v>
      </c>
    </row>
    <row r="35" spans="1:27" ht="24" customHeight="1">
      <c r="A35" s="25" t="s">
        <v>33</v>
      </c>
      <c r="B35" s="26" t="s">
        <v>34</v>
      </c>
      <c r="C35" s="27" t="s">
        <v>156</v>
      </c>
      <c r="D35" s="25" t="s">
        <v>36</v>
      </c>
      <c r="E35" s="25" t="s">
        <v>43</v>
      </c>
      <c r="F35" s="25" t="s">
        <v>43</v>
      </c>
      <c r="G35" s="25" t="s">
        <v>37</v>
      </c>
      <c r="H35" s="25" t="s">
        <v>91</v>
      </c>
      <c r="I35" s="25" t="s">
        <v>103</v>
      </c>
      <c r="J35" s="25"/>
      <c r="K35" s="25"/>
      <c r="L35" s="25"/>
      <c r="M35" s="25" t="s">
        <v>38</v>
      </c>
      <c r="N35" s="25" t="s">
        <v>39</v>
      </c>
      <c r="O35" s="25" t="s">
        <v>40</v>
      </c>
      <c r="P35" s="28" t="s">
        <v>157</v>
      </c>
      <c r="Q35" s="29">
        <v>200000</v>
      </c>
      <c r="R35" s="29">
        <v>0</v>
      </c>
      <c r="S35" s="29">
        <v>0</v>
      </c>
      <c r="T35" s="29">
        <v>200000</v>
      </c>
      <c r="U35" s="29">
        <v>0</v>
      </c>
      <c r="V35" s="29">
        <v>200000</v>
      </c>
      <c r="W35" s="29">
        <v>0</v>
      </c>
      <c r="X35" s="29">
        <v>200000</v>
      </c>
      <c r="Y35" s="29">
        <v>200000</v>
      </c>
      <c r="Z35" s="29">
        <v>200000</v>
      </c>
      <c r="AA35" s="29">
        <v>200000</v>
      </c>
    </row>
    <row r="36" spans="1:27" ht="24" customHeight="1">
      <c r="A36" s="25" t="s">
        <v>33</v>
      </c>
      <c r="B36" s="26" t="s">
        <v>34</v>
      </c>
      <c r="C36" s="27" t="s">
        <v>158</v>
      </c>
      <c r="D36" s="25" t="s">
        <v>36</v>
      </c>
      <c r="E36" s="25" t="s">
        <v>43</v>
      </c>
      <c r="F36" s="25" t="s">
        <v>43</v>
      </c>
      <c r="G36" s="25" t="s">
        <v>43</v>
      </c>
      <c r="H36" s="25" t="s">
        <v>97</v>
      </c>
      <c r="I36" s="25" t="s">
        <v>88</v>
      </c>
      <c r="J36" s="25"/>
      <c r="K36" s="25"/>
      <c r="L36" s="25"/>
      <c r="M36" s="25" t="s">
        <v>38</v>
      </c>
      <c r="N36" s="25" t="s">
        <v>39</v>
      </c>
      <c r="O36" s="25" t="s">
        <v>40</v>
      </c>
      <c r="P36" s="28" t="s">
        <v>159</v>
      </c>
      <c r="Q36" s="29">
        <v>74000000</v>
      </c>
      <c r="R36" s="29">
        <v>2000000</v>
      </c>
      <c r="S36" s="29">
        <v>21000000</v>
      </c>
      <c r="T36" s="29">
        <v>55000000</v>
      </c>
      <c r="U36" s="29">
        <v>0</v>
      </c>
      <c r="V36" s="29">
        <v>54409540</v>
      </c>
      <c r="W36" s="29">
        <v>590460</v>
      </c>
      <c r="X36" s="29">
        <v>8314540</v>
      </c>
      <c r="Y36" s="29">
        <v>8274540</v>
      </c>
      <c r="Z36" s="29">
        <v>8274540</v>
      </c>
      <c r="AA36" s="29">
        <v>8274540</v>
      </c>
    </row>
    <row r="37" spans="1:27" ht="24" customHeight="1">
      <c r="A37" s="25" t="s">
        <v>33</v>
      </c>
      <c r="B37" s="26" t="s">
        <v>34</v>
      </c>
      <c r="C37" s="27" t="s">
        <v>160</v>
      </c>
      <c r="D37" s="25" t="s">
        <v>36</v>
      </c>
      <c r="E37" s="25" t="s">
        <v>43</v>
      </c>
      <c r="F37" s="25" t="s">
        <v>43</v>
      </c>
      <c r="G37" s="25" t="s">
        <v>43</v>
      </c>
      <c r="H37" s="25" t="s">
        <v>97</v>
      </c>
      <c r="I37" s="25" t="s">
        <v>91</v>
      </c>
      <c r="J37" s="25"/>
      <c r="K37" s="25"/>
      <c r="L37" s="25"/>
      <c r="M37" s="25" t="s">
        <v>38</v>
      </c>
      <c r="N37" s="25" t="s">
        <v>39</v>
      </c>
      <c r="O37" s="25" t="s">
        <v>40</v>
      </c>
      <c r="P37" s="28" t="s">
        <v>161</v>
      </c>
      <c r="Q37" s="29">
        <v>200000000</v>
      </c>
      <c r="R37" s="29">
        <v>0</v>
      </c>
      <c r="S37" s="29">
        <v>65068621</v>
      </c>
      <c r="T37" s="29">
        <v>134931379</v>
      </c>
      <c r="U37" s="29">
        <v>0</v>
      </c>
      <c r="V37" s="29">
        <v>132545706</v>
      </c>
      <c r="W37" s="29">
        <v>2385673</v>
      </c>
      <c r="X37" s="29">
        <v>132545706</v>
      </c>
      <c r="Y37" s="29">
        <v>126215551</v>
      </c>
      <c r="Z37" s="29">
        <v>126215551</v>
      </c>
      <c r="AA37" s="29">
        <v>126215551</v>
      </c>
    </row>
    <row r="38" spans="1:27" ht="24" customHeight="1">
      <c r="A38" s="25" t="s">
        <v>33</v>
      </c>
      <c r="B38" s="26" t="s">
        <v>34</v>
      </c>
      <c r="C38" s="27" t="s">
        <v>162</v>
      </c>
      <c r="D38" s="25" t="s">
        <v>36</v>
      </c>
      <c r="E38" s="25" t="s">
        <v>43</v>
      </c>
      <c r="F38" s="25" t="s">
        <v>43</v>
      </c>
      <c r="G38" s="25" t="s">
        <v>43</v>
      </c>
      <c r="H38" s="25" t="s">
        <v>97</v>
      </c>
      <c r="I38" s="25" t="s">
        <v>103</v>
      </c>
      <c r="J38" s="25"/>
      <c r="K38" s="25"/>
      <c r="L38" s="25"/>
      <c r="M38" s="25" t="s">
        <v>38</v>
      </c>
      <c r="N38" s="25" t="s">
        <v>39</v>
      </c>
      <c r="O38" s="25" t="s">
        <v>40</v>
      </c>
      <c r="P38" s="28" t="s">
        <v>163</v>
      </c>
      <c r="Q38" s="29">
        <v>50500000</v>
      </c>
      <c r="R38" s="29">
        <v>0</v>
      </c>
      <c r="S38" s="29">
        <v>14000000</v>
      </c>
      <c r="T38" s="29">
        <v>36500000</v>
      </c>
      <c r="U38" s="29">
        <v>0</v>
      </c>
      <c r="V38" s="29">
        <v>35090000</v>
      </c>
      <c r="W38" s="29">
        <v>1410000</v>
      </c>
      <c r="X38" s="29">
        <v>35090000</v>
      </c>
      <c r="Y38" s="29">
        <v>12545496</v>
      </c>
      <c r="Z38" s="29">
        <v>12545496</v>
      </c>
      <c r="AA38" s="29">
        <v>12545496</v>
      </c>
    </row>
    <row r="39" spans="1:27" ht="24" customHeight="1">
      <c r="A39" s="25" t="s">
        <v>33</v>
      </c>
      <c r="B39" s="26" t="s">
        <v>34</v>
      </c>
      <c r="C39" s="27" t="s">
        <v>164</v>
      </c>
      <c r="D39" s="25" t="s">
        <v>36</v>
      </c>
      <c r="E39" s="25" t="s">
        <v>43</v>
      </c>
      <c r="F39" s="25" t="s">
        <v>43</v>
      </c>
      <c r="G39" s="25" t="s">
        <v>43</v>
      </c>
      <c r="H39" s="25" t="s">
        <v>97</v>
      </c>
      <c r="I39" s="25" t="s">
        <v>106</v>
      </c>
      <c r="J39" s="25"/>
      <c r="K39" s="25"/>
      <c r="L39" s="25"/>
      <c r="M39" s="25" t="s">
        <v>38</v>
      </c>
      <c r="N39" s="25" t="s">
        <v>39</v>
      </c>
      <c r="O39" s="25" t="s">
        <v>40</v>
      </c>
      <c r="P39" s="28" t="s">
        <v>165</v>
      </c>
      <c r="Q39" s="29">
        <v>70300000</v>
      </c>
      <c r="R39" s="29">
        <v>0</v>
      </c>
      <c r="S39" s="29">
        <v>0</v>
      </c>
      <c r="T39" s="29">
        <v>70300000</v>
      </c>
      <c r="U39" s="29">
        <v>0</v>
      </c>
      <c r="V39" s="29">
        <v>66000000</v>
      </c>
      <c r="W39" s="29">
        <v>4300000</v>
      </c>
      <c r="X39" s="29">
        <v>51644980</v>
      </c>
      <c r="Y39" s="29">
        <v>51644980</v>
      </c>
      <c r="Z39" s="29">
        <v>51644980</v>
      </c>
      <c r="AA39" s="29">
        <v>51644980</v>
      </c>
    </row>
    <row r="40" spans="1:27" ht="24" customHeight="1">
      <c r="A40" s="25" t="s">
        <v>33</v>
      </c>
      <c r="B40" s="26" t="s">
        <v>34</v>
      </c>
      <c r="C40" s="27" t="s">
        <v>166</v>
      </c>
      <c r="D40" s="25" t="s">
        <v>36</v>
      </c>
      <c r="E40" s="25" t="s">
        <v>43</v>
      </c>
      <c r="F40" s="25" t="s">
        <v>43</v>
      </c>
      <c r="G40" s="25" t="s">
        <v>43</v>
      </c>
      <c r="H40" s="25" t="s">
        <v>100</v>
      </c>
      <c r="I40" s="25" t="s">
        <v>85</v>
      </c>
      <c r="J40" s="25"/>
      <c r="K40" s="25"/>
      <c r="L40" s="25"/>
      <c r="M40" s="25" t="s">
        <v>38</v>
      </c>
      <c r="N40" s="25" t="s">
        <v>39</v>
      </c>
      <c r="O40" s="25" t="s">
        <v>40</v>
      </c>
      <c r="P40" s="28" t="s">
        <v>167</v>
      </c>
      <c r="Q40" s="29">
        <v>110000000</v>
      </c>
      <c r="R40" s="29">
        <v>0</v>
      </c>
      <c r="S40" s="29">
        <v>0</v>
      </c>
      <c r="T40" s="29">
        <v>110000000</v>
      </c>
      <c r="U40" s="29">
        <v>0</v>
      </c>
      <c r="V40" s="29">
        <v>107342090.87</v>
      </c>
      <c r="W40" s="29">
        <v>2657909.13</v>
      </c>
      <c r="X40" s="29">
        <v>106999781.87</v>
      </c>
      <c r="Y40" s="29">
        <v>106636282.17</v>
      </c>
      <c r="Z40" s="29">
        <v>106636282.17</v>
      </c>
      <c r="AA40" s="29">
        <v>106636282.17</v>
      </c>
    </row>
    <row r="41" spans="1:27" ht="24" customHeight="1">
      <c r="A41" s="25" t="s">
        <v>33</v>
      </c>
      <c r="B41" s="26" t="s">
        <v>34</v>
      </c>
      <c r="C41" s="27" t="s">
        <v>168</v>
      </c>
      <c r="D41" s="25" t="s">
        <v>36</v>
      </c>
      <c r="E41" s="25" t="s">
        <v>43</v>
      </c>
      <c r="F41" s="25" t="s">
        <v>43</v>
      </c>
      <c r="G41" s="25" t="s">
        <v>43</v>
      </c>
      <c r="H41" s="25" t="s">
        <v>100</v>
      </c>
      <c r="I41" s="25" t="s">
        <v>114</v>
      </c>
      <c r="J41" s="25"/>
      <c r="K41" s="25"/>
      <c r="L41" s="25"/>
      <c r="M41" s="25" t="s">
        <v>38</v>
      </c>
      <c r="N41" s="25" t="s">
        <v>39</v>
      </c>
      <c r="O41" s="25" t="s">
        <v>40</v>
      </c>
      <c r="P41" s="28" t="s">
        <v>169</v>
      </c>
      <c r="Q41" s="29">
        <v>1350000000</v>
      </c>
      <c r="R41" s="29">
        <v>500000</v>
      </c>
      <c r="S41" s="29">
        <v>10565280</v>
      </c>
      <c r="T41" s="29">
        <v>1339934720</v>
      </c>
      <c r="U41" s="29">
        <v>0</v>
      </c>
      <c r="V41" s="29">
        <v>1336612379.66</v>
      </c>
      <c r="W41" s="29">
        <v>3322340.34</v>
      </c>
      <c r="X41" s="29">
        <v>1336612379.46</v>
      </c>
      <c r="Y41" s="29">
        <v>889104206.74</v>
      </c>
      <c r="Z41" s="29">
        <v>889104206.74</v>
      </c>
      <c r="AA41" s="29">
        <v>889104206.74</v>
      </c>
    </row>
    <row r="42" spans="1:27" ht="24" customHeight="1">
      <c r="A42" s="25" t="s">
        <v>33</v>
      </c>
      <c r="B42" s="26" t="s">
        <v>34</v>
      </c>
      <c r="C42" s="27" t="s">
        <v>170</v>
      </c>
      <c r="D42" s="25" t="s">
        <v>36</v>
      </c>
      <c r="E42" s="25" t="s">
        <v>43</v>
      </c>
      <c r="F42" s="25" t="s">
        <v>43</v>
      </c>
      <c r="G42" s="25" t="s">
        <v>43</v>
      </c>
      <c r="H42" s="25" t="s">
        <v>100</v>
      </c>
      <c r="I42" s="25" t="s">
        <v>88</v>
      </c>
      <c r="J42" s="25"/>
      <c r="K42" s="25"/>
      <c r="L42" s="25"/>
      <c r="M42" s="25" t="s">
        <v>38</v>
      </c>
      <c r="N42" s="25" t="s">
        <v>39</v>
      </c>
      <c r="O42" s="25" t="s">
        <v>40</v>
      </c>
      <c r="P42" s="28" t="s">
        <v>171</v>
      </c>
      <c r="Q42" s="29">
        <v>6000000</v>
      </c>
      <c r="R42" s="29">
        <v>8000000</v>
      </c>
      <c r="S42" s="29">
        <v>0</v>
      </c>
      <c r="T42" s="29">
        <v>14000000</v>
      </c>
      <c r="U42" s="29">
        <v>0</v>
      </c>
      <c r="V42" s="29">
        <v>12724375</v>
      </c>
      <c r="W42" s="29">
        <v>1275625</v>
      </c>
      <c r="X42" s="29">
        <v>12724375</v>
      </c>
      <c r="Y42" s="29">
        <v>4709632.06</v>
      </c>
      <c r="Z42" s="29">
        <v>4709632.06</v>
      </c>
      <c r="AA42" s="29">
        <v>4709632.06</v>
      </c>
    </row>
    <row r="43" spans="1:27" ht="24" customHeight="1">
      <c r="A43" s="25" t="s">
        <v>33</v>
      </c>
      <c r="B43" s="26" t="s">
        <v>34</v>
      </c>
      <c r="C43" s="27" t="s">
        <v>172</v>
      </c>
      <c r="D43" s="25" t="s">
        <v>36</v>
      </c>
      <c r="E43" s="25" t="s">
        <v>43</v>
      </c>
      <c r="F43" s="25" t="s">
        <v>43</v>
      </c>
      <c r="G43" s="25" t="s">
        <v>43</v>
      </c>
      <c r="H43" s="25" t="s">
        <v>103</v>
      </c>
      <c r="I43" s="25" t="s">
        <v>114</v>
      </c>
      <c r="J43" s="25"/>
      <c r="K43" s="25"/>
      <c r="L43" s="25"/>
      <c r="M43" s="25" t="s">
        <v>38</v>
      </c>
      <c r="N43" s="25" t="s">
        <v>39</v>
      </c>
      <c r="O43" s="25" t="s">
        <v>40</v>
      </c>
      <c r="P43" s="28" t="s">
        <v>173</v>
      </c>
      <c r="Q43" s="29">
        <v>500000</v>
      </c>
      <c r="R43" s="29">
        <v>500000</v>
      </c>
      <c r="S43" s="29">
        <v>0</v>
      </c>
      <c r="T43" s="29">
        <v>1000000</v>
      </c>
      <c r="U43" s="29">
        <v>0</v>
      </c>
      <c r="V43" s="29">
        <v>508568</v>
      </c>
      <c r="W43" s="29">
        <v>491432</v>
      </c>
      <c r="X43" s="29">
        <v>508568</v>
      </c>
      <c r="Y43" s="29">
        <v>508568</v>
      </c>
      <c r="Z43" s="29">
        <v>508568</v>
      </c>
      <c r="AA43" s="29">
        <v>508568</v>
      </c>
    </row>
    <row r="44" spans="1:27" ht="24" customHeight="1">
      <c r="A44" s="25" t="s">
        <v>33</v>
      </c>
      <c r="B44" s="26" t="s">
        <v>34</v>
      </c>
      <c r="C44" s="27" t="s">
        <v>174</v>
      </c>
      <c r="D44" s="25" t="s">
        <v>36</v>
      </c>
      <c r="E44" s="25" t="s">
        <v>43</v>
      </c>
      <c r="F44" s="25" t="s">
        <v>43</v>
      </c>
      <c r="G44" s="25" t="s">
        <v>43</v>
      </c>
      <c r="H44" s="25" t="s">
        <v>103</v>
      </c>
      <c r="I44" s="25" t="s">
        <v>88</v>
      </c>
      <c r="J44" s="25"/>
      <c r="K44" s="25"/>
      <c r="L44" s="25"/>
      <c r="M44" s="25" t="s">
        <v>38</v>
      </c>
      <c r="N44" s="25" t="s">
        <v>39</v>
      </c>
      <c r="O44" s="25" t="s">
        <v>40</v>
      </c>
      <c r="P44" s="28" t="s">
        <v>175</v>
      </c>
      <c r="Q44" s="29">
        <v>1462420000</v>
      </c>
      <c r="R44" s="29">
        <v>0</v>
      </c>
      <c r="S44" s="29">
        <v>184547798</v>
      </c>
      <c r="T44" s="29">
        <v>1277872202</v>
      </c>
      <c r="U44" s="29">
        <v>0</v>
      </c>
      <c r="V44" s="29">
        <v>1268008353</v>
      </c>
      <c r="W44" s="29">
        <v>9863849</v>
      </c>
      <c r="X44" s="29">
        <v>1040769238.73</v>
      </c>
      <c r="Y44" s="29">
        <v>608112212</v>
      </c>
      <c r="Z44" s="29">
        <v>608112212</v>
      </c>
      <c r="AA44" s="29">
        <v>608112212</v>
      </c>
    </row>
    <row r="45" spans="1:27" ht="24" customHeight="1">
      <c r="A45" s="25" t="s">
        <v>33</v>
      </c>
      <c r="B45" s="26" t="s">
        <v>34</v>
      </c>
      <c r="C45" s="27" t="s">
        <v>176</v>
      </c>
      <c r="D45" s="25" t="s">
        <v>36</v>
      </c>
      <c r="E45" s="25" t="s">
        <v>43</v>
      </c>
      <c r="F45" s="25" t="s">
        <v>43</v>
      </c>
      <c r="G45" s="25" t="s">
        <v>43</v>
      </c>
      <c r="H45" s="25" t="s">
        <v>103</v>
      </c>
      <c r="I45" s="25" t="s">
        <v>91</v>
      </c>
      <c r="J45" s="25"/>
      <c r="K45" s="25"/>
      <c r="L45" s="25"/>
      <c r="M45" s="25" t="s">
        <v>38</v>
      </c>
      <c r="N45" s="25" t="s">
        <v>39</v>
      </c>
      <c r="O45" s="25" t="s">
        <v>40</v>
      </c>
      <c r="P45" s="28" t="s">
        <v>177</v>
      </c>
      <c r="Q45" s="29">
        <v>103000000</v>
      </c>
      <c r="R45" s="29">
        <v>26267315</v>
      </c>
      <c r="S45" s="29">
        <v>0</v>
      </c>
      <c r="T45" s="29">
        <v>129267315</v>
      </c>
      <c r="U45" s="29">
        <v>0</v>
      </c>
      <c r="V45" s="29">
        <v>129267315</v>
      </c>
      <c r="W45" s="29">
        <v>0</v>
      </c>
      <c r="X45" s="29">
        <v>120657833</v>
      </c>
      <c r="Y45" s="29">
        <v>64092660</v>
      </c>
      <c r="Z45" s="29">
        <v>64092660</v>
      </c>
      <c r="AA45" s="29">
        <v>64092660</v>
      </c>
    </row>
    <row r="46" spans="1:27" ht="24" customHeight="1">
      <c r="A46" s="25" t="s">
        <v>33</v>
      </c>
      <c r="B46" s="26" t="s">
        <v>34</v>
      </c>
      <c r="C46" s="27" t="s">
        <v>178</v>
      </c>
      <c r="D46" s="25" t="s">
        <v>36</v>
      </c>
      <c r="E46" s="25" t="s">
        <v>43</v>
      </c>
      <c r="F46" s="25" t="s">
        <v>43</v>
      </c>
      <c r="G46" s="25" t="s">
        <v>43</v>
      </c>
      <c r="H46" s="25" t="s">
        <v>103</v>
      </c>
      <c r="I46" s="25" t="s">
        <v>94</v>
      </c>
      <c r="J46" s="25"/>
      <c r="K46" s="25"/>
      <c r="L46" s="25"/>
      <c r="M46" s="25" t="s">
        <v>38</v>
      </c>
      <c r="N46" s="25" t="s">
        <v>39</v>
      </c>
      <c r="O46" s="25" t="s">
        <v>40</v>
      </c>
      <c r="P46" s="28" t="s">
        <v>179</v>
      </c>
      <c r="Q46" s="29">
        <v>135000000</v>
      </c>
      <c r="R46" s="29">
        <v>31500000</v>
      </c>
      <c r="S46" s="29">
        <v>12000000</v>
      </c>
      <c r="T46" s="29">
        <v>154500000</v>
      </c>
      <c r="U46" s="29">
        <v>0</v>
      </c>
      <c r="V46" s="29">
        <v>150233113.68</v>
      </c>
      <c r="W46" s="29">
        <v>4266886.32</v>
      </c>
      <c r="X46" s="29">
        <v>150232179.46</v>
      </c>
      <c r="Y46" s="29">
        <v>77343664.31</v>
      </c>
      <c r="Z46" s="29">
        <v>77343664.31</v>
      </c>
      <c r="AA46" s="29">
        <v>77343664.31</v>
      </c>
    </row>
    <row r="47" spans="1:27" ht="24" customHeight="1">
      <c r="A47" s="25" t="s">
        <v>33</v>
      </c>
      <c r="B47" s="26" t="s">
        <v>34</v>
      </c>
      <c r="C47" s="27" t="s">
        <v>180</v>
      </c>
      <c r="D47" s="25" t="s">
        <v>36</v>
      </c>
      <c r="E47" s="25" t="s">
        <v>43</v>
      </c>
      <c r="F47" s="25" t="s">
        <v>43</v>
      </c>
      <c r="G47" s="25" t="s">
        <v>43</v>
      </c>
      <c r="H47" s="25" t="s">
        <v>103</v>
      </c>
      <c r="I47" s="25" t="s">
        <v>100</v>
      </c>
      <c r="J47" s="25"/>
      <c r="K47" s="25"/>
      <c r="L47" s="25"/>
      <c r="M47" s="25" t="s">
        <v>38</v>
      </c>
      <c r="N47" s="25" t="s">
        <v>39</v>
      </c>
      <c r="O47" s="25" t="s">
        <v>40</v>
      </c>
      <c r="P47" s="28" t="s">
        <v>181</v>
      </c>
      <c r="Q47" s="29">
        <v>30000000</v>
      </c>
      <c r="R47" s="29">
        <v>16833901</v>
      </c>
      <c r="S47" s="29">
        <v>10000000</v>
      </c>
      <c r="T47" s="29">
        <v>36833901</v>
      </c>
      <c r="U47" s="29">
        <v>0</v>
      </c>
      <c r="V47" s="29">
        <v>36607530</v>
      </c>
      <c r="W47" s="29">
        <v>226371</v>
      </c>
      <c r="X47" s="29">
        <v>36607530</v>
      </c>
      <c r="Y47" s="29">
        <v>12413239</v>
      </c>
      <c r="Z47" s="29">
        <v>12413239</v>
      </c>
      <c r="AA47" s="29">
        <v>12413239</v>
      </c>
    </row>
    <row r="48" spans="1:27" ht="24" customHeight="1">
      <c r="A48" s="25" t="s">
        <v>33</v>
      </c>
      <c r="B48" s="26" t="s">
        <v>34</v>
      </c>
      <c r="C48" s="27" t="s">
        <v>182</v>
      </c>
      <c r="D48" s="25" t="s">
        <v>36</v>
      </c>
      <c r="E48" s="25" t="s">
        <v>43</v>
      </c>
      <c r="F48" s="25" t="s">
        <v>43</v>
      </c>
      <c r="G48" s="25" t="s">
        <v>43</v>
      </c>
      <c r="H48" s="25" t="s">
        <v>106</v>
      </c>
      <c r="I48" s="25" t="s">
        <v>114</v>
      </c>
      <c r="J48" s="25"/>
      <c r="K48" s="25"/>
      <c r="L48" s="25"/>
      <c r="M48" s="25" t="s">
        <v>38</v>
      </c>
      <c r="N48" s="25" t="s">
        <v>39</v>
      </c>
      <c r="O48" s="25" t="s">
        <v>40</v>
      </c>
      <c r="P48" s="28" t="s">
        <v>183</v>
      </c>
      <c r="Q48" s="29">
        <v>20000000</v>
      </c>
      <c r="R48" s="29">
        <v>7000000</v>
      </c>
      <c r="S48" s="29">
        <v>0</v>
      </c>
      <c r="T48" s="29">
        <v>27000000</v>
      </c>
      <c r="U48" s="29">
        <v>0</v>
      </c>
      <c r="V48" s="29">
        <v>0</v>
      </c>
      <c r="W48" s="29">
        <v>27000000</v>
      </c>
      <c r="X48" s="29">
        <v>0</v>
      </c>
      <c r="Y48" s="29">
        <v>0</v>
      </c>
      <c r="Z48" s="29">
        <v>0</v>
      </c>
      <c r="AA48" s="29">
        <v>0</v>
      </c>
    </row>
    <row r="49" spans="1:27" ht="24" customHeight="1">
      <c r="A49" s="25" t="s">
        <v>33</v>
      </c>
      <c r="B49" s="26" t="s">
        <v>34</v>
      </c>
      <c r="C49" s="27" t="s">
        <v>184</v>
      </c>
      <c r="D49" s="25" t="s">
        <v>36</v>
      </c>
      <c r="E49" s="25" t="s">
        <v>43</v>
      </c>
      <c r="F49" s="25" t="s">
        <v>43</v>
      </c>
      <c r="G49" s="25" t="s">
        <v>43</v>
      </c>
      <c r="H49" s="25" t="s">
        <v>106</v>
      </c>
      <c r="I49" s="25" t="s">
        <v>88</v>
      </c>
      <c r="J49" s="25"/>
      <c r="K49" s="25"/>
      <c r="L49" s="25"/>
      <c r="M49" s="25" t="s">
        <v>38</v>
      </c>
      <c r="N49" s="25" t="s">
        <v>39</v>
      </c>
      <c r="O49" s="25" t="s">
        <v>40</v>
      </c>
      <c r="P49" s="28" t="s">
        <v>185</v>
      </c>
      <c r="Q49" s="29">
        <v>40000000</v>
      </c>
      <c r="R49" s="29">
        <v>0</v>
      </c>
      <c r="S49" s="29">
        <v>10000000</v>
      </c>
      <c r="T49" s="29">
        <v>30000000</v>
      </c>
      <c r="U49" s="29">
        <v>0</v>
      </c>
      <c r="V49" s="29">
        <v>29504088</v>
      </c>
      <c r="W49" s="29">
        <v>495912</v>
      </c>
      <c r="X49" s="29">
        <v>29504088</v>
      </c>
      <c r="Y49" s="29">
        <v>6994998</v>
      </c>
      <c r="Z49" s="29">
        <v>6994998</v>
      </c>
      <c r="AA49" s="29">
        <v>6994998</v>
      </c>
    </row>
    <row r="50" spans="1:27" ht="24" customHeight="1">
      <c r="A50" s="25" t="s">
        <v>33</v>
      </c>
      <c r="B50" s="26" t="s">
        <v>34</v>
      </c>
      <c r="C50" s="27" t="s">
        <v>186</v>
      </c>
      <c r="D50" s="25" t="s">
        <v>36</v>
      </c>
      <c r="E50" s="25" t="s">
        <v>43</v>
      </c>
      <c r="F50" s="25" t="s">
        <v>43</v>
      </c>
      <c r="G50" s="25" t="s">
        <v>43</v>
      </c>
      <c r="H50" s="25" t="s">
        <v>106</v>
      </c>
      <c r="I50" s="25" t="s">
        <v>91</v>
      </c>
      <c r="J50" s="25"/>
      <c r="K50" s="25"/>
      <c r="L50" s="25"/>
      <c r="M50" s="25" t="s">
        <v>38</v>
      </c>
      <c r="N50" s="25" t="s">
        <v>39</v>
      </c>
      <c r="O50" s="25" t="s">
        <v>40</v>
      </c>
      <c r="P50" s="28" t="s">
        <v>187</v>
      </c>
      <c r="Q50" s="29">
        <v>4000000</v>
      </c>
      <c r="R50" s="29">
        <v>0</v>
      </c>
      <c r="S50" s="29">
        <v>0</v>
      </c>
      <c r="T50" s="29">
        <v>4000000</v>
      </c>
      <c r="U50" s="29">
        <v>0</v>
      </c>
      <c r="V50" s="29">
        <v>3000000</v>
      </c>
      <c r="W50" s="29">
        <v>1000000</v>
      </c>
      <c r="X50" s="29">
        <v>2905425</v>
      </c>
      <c r="Y50" s="29">
        <v>2902946.4</v>
      </c>
      <c r="Z50" s="29">
        <v>2902946.4</v>
      </c>
      <c r="AA50" s="29">
        <v>2902946.4</v>
      </c>
    </row>
    <row r="51" spans="1:27" ht="24" customHeight="1">
      <c r="A51" s="25" t="s">
        <v>33</v>
      </c>
      <c r="B51" s="26" t="s">
        <v>34</v>
      </c>
      <c r="C51" s="27" t="s">
        <v>188</v>
      </c>
      <c r="D51" s="25" t="s">
        <v>36</v>
      </c>
      <c r="E51" s="25" t="s">
        <v>43</v>
      </c>
      <c r="F51" s="25" t="s">
        <v>43</v>
      </c>
      <c r="G51" s="25" t="s">
        <v>43</v>
      </c>
      <c r="H51" s="25" t="s">
        <v>106</v>
      </c>
      <c r="I51" s="25" t="s">
        <v>97</v>
      </c>
      <c r="J51" s="25"/>
      <c r="K51" s="25"/>
      <c r="L51" s="25"/>
      <c r="M51" s="25" t="s">
        <v>38</v>
      </c>
      <c r="N51" s="25" t="s">
        <v>39</v>
      </c>
      <c r="O51" s="25" t="s">
        <v>40</v>
      </c>
      <c r="P51" s="28" t="s">
        <v>189</v>
      </c>
      <c r="Q51" s="29">
        <v>50000000</v>
      </c>
      <c r="R51" s="29">
        <v>3000000</v>
      </c>
      <c r="S51" s="29">
        <v>0</v>
      </c>
      <c r="T51" s="29">
        <v>53000000</v>
      </c>
      <c r="U51" s="29">
        <v>0</v>
      </c>
      <c r="V51" s="29">
        <v>50332520</v>
      </c>
      <c r="W51" s="29">
        <v>2667480</v>
      </c>
      <c r="X51" s="29">
        <v>50332520</v>
      </c>
      <c r="Y51" s="29">
        <v>7302201</v>
      </c>
      <c r="Z51" s="29">
        <v>7302201</v>
      </c>
      <c r="AA51" s="29">
        <v>7302201</v>
      </c>
    </row>
    <row r="52" spans="1:27" ht="24" customHeight="1">
      <c r="A52" s="25" t="s">
        <v>33</v>
      </c>
      <c r="B52" s="26" t="s">
        <v>34</v>
      </c>
      <c r="C52" s="27" t="s">
        <v>190</v>
      </c>
      <c r="D52" s="25" t="s">
        <v>36</v>
      </c>
      <c r="E52" s="25" t="s">
        <v>43</v>
      </c>
      <c r="F52" s="25" t="s">
        <v>43</v>
      </c>
      <c r="G52" s="25" t="s">
        <v>43</v>
      </c>
      <c r="H52" s="25" t="s">
        <v>109</v>
      </c>
      <c r="I52" s="25"/>
      <c r="J52" s="25"/>
      <c r="K52" s="25"/>
      <c r="L52" s="25"/>
      <c r="M52" s="25" t="s">
        <v>38</v>
      </c>
      <c r="N52" s="25" t="s">
        <v>39</v>
      </c>
      <c r="O52" s="25" t="s">
        <v>40</v>
      </c>
      <c r="P52" s="28" t="s">
        <v>191</v>
      </c>
      <c r="Q52" s="29">
        <v>181000000</v>
      </c>
      <c r="R52" s="29">
        <v>10000000</v>
      </c>
      <c r="S52" s="29">
        <v>20500000</v>
      </c>
      <c r="T52" s="29">
        <v>170500000</v>
      </c>
      <c r="U52" s="29">
        <v>0</v>
      </c>
      <c r="V52" s="29">
        <v>170500000</v>
      </c>
      <c r="W52" s="29">
        <v>0</v>
      </c>
      <c r="X52" s="29">
        <v>79669792</v>
      </c>
      <c r="Y52" s="29">
        <v>77087031</v>
      </c>
      <c r="Z52" s="29">
        <v>76497663</v>
      </c>
      <c r="AA52" s="29">
        <v>76497663</v>
      </c>
    </row>
    <row r="53" spans="1:27" ht="24" customHeight="1">
      <c r="A53" s="25" t="s">
        <v>33</v>
      </c>
      <c r="B53" s="26" t="s">
        <v>34</v>
      </c>
      <c r="C53" s="27" t="s">
        <v>192</v>
      </c>
      <c r="D53" s="25" t="s">
        <v>36</v>
      </c>
      <c r="E53" s="25" t="s">
        <v>46</v>
      </c>
      <c r="F53" s="25" t="s">
        <v>43</v>
      </c>
      <c r="G53" s="25" t="s">
        <v>43</v>
      </c>
      <c r="H53" s="25" t="s">
        <v>193</v>
      </c>
      <c r="I53" s="25" t="s">
        <v>114</v>
      </c>
      <c r="J53" s="25"/>
      <c r="K53" s="25"/>
      <c r="L53" s="25"/>
      <c r="M53" s="25" t="s">
        <v>38</v>
      </c>
      <c r="N53" s="25" t="s">
        <v>39</v>
      </c>
      <c r="O53" s="25" t="s">
        <v>40</v>
      </c>
      <c r="P53" s="28" t="s">
        <v>194</v>
      </c>
      <c r="Q53" s="29">
        <v>19350000000</v>
      </c>
      <c r="R53" s="29">
        <v>0</v>
      </c>
      <c r="S53" s="29">
        <v>0</v>
      </c>
      <c r="T53" s="29">
        <v>19350000000</v>
      </c>
      <c r="U53" s="29">
        <v>0</v>
      </c>
      <c r="V53" s="29">
        <v>19350000000</v>
      </c>
      <c r="W53" s="29">
        <v>0</v>
      </c>
      <c r="X53" s="29">
        <v>16674054079.8</v>
      </c>
      <c r="Y53" s="29">
        <v>11239051377.8</v>
      </c>
      <c r="Z53" s="29">
        <v>11227383339.8</v>
      </c>
      <c r="AA53" s="29">
        <v>11227383339.8</v>
      </c>
    </row>
    <row r="54" spans="1:27" ht="24" customHeight="1">
      <c r="A54" s="25" t="s">
        <v>33</v>
      </c>
      <c r="B54" s="26" t="s">
        <v>34</v>
      </c>
      <c r="C54" s="27" t="s">
        <v>195</v>
      </c>
      <c r="D54" s="25" t="s">
        <v>36</v>
      </c>
      <c r="E54" s="25" t="s">
        <v>46</v>
      </c>
      <c r="F54" s="25" t="s">
        <v>53</v>
      </c>
      <c r="G54" s="25" t="s">
        <v>43</v>
      </c>
      <c r="H54" s="25" t="s">
        <v>54</v>
      </c>
      <c r="I54" s="25" t="s">
        <v>85</v>
      </c>
      <c r="J54" s="25"/>
      <c r="K54" s="25"/>
      <c r="L54" s="25"/>
      <c r="M54" s="25" t="s">
        <v>38</v>
      </c>
      <c r="N54" s="25" t="s">
        <v>39</v>
      </c>
      <c r="O54" s="25" t="s">
        <v>40</v>
      </c>
      <c r="P54" s="28" t="s">
        <v>196</v>
      </c>
      <c r="Q54" s="29">
        <v>10000000</v>
      </c>
      <c r="R54" s="29">
        <v>40000000</v>
      </c>
      <c r="S54" s="29">
        <v>0</v>
      </c>
      <c r="T54" s="29">
        <v>50000000</v>
      </c>
      <c r="U54" s="29">
        <v>0</v>
      </c>
      <c r="V54" s="29">
        <v>50000000</v>
      </c>
      <c r="W54" s="29">
        <v>0</v>
      </c>
      <c r="X54" s="29">
        <v>22933157</v>
      </c>
      <c r="Y54" s="29">
        <v>22706698</v>
      </c>
      <c r="Z54" s="29">
        <v>22706698</v>
      </c>
      <c r="AA54" s="29">
        <v>22561002</v>
      </c>
    </row>
    <row r="55" spans="1:27" ht="24" customHeight="1">
      <c r="A55" s="25" t="s">
        <v>33</v>
      </c>
      <c r="B55" s="26" t="s">
        <v>34</v>
      </c>
      <c r="C55" s="27" t="s">
        <v>197</v>
      </c>
      <c r="D55" s="25" t="s">
        <v>36</v>
      </c>
      <c r="E55" s="25" t="s">
        <v>46</v>
      </c>
      <c r="F55" s="25" t="s">
        <v>53</v>
      </c>
      <c r="G55" s="25" t="s">
        <v>43</v>
      </c>
      <c r="H55" s="25" t="s">
        <v>54</v>
      </c>
      <c r="I55" s="25" t="s">
        <v>114</v>
      </c>
      <c r="J55" s="25"/>
      <c r="K55" s="25"/>
      <c r="L55" s="25"/>
      <c r="M55" s="25" t="s">
        <v>38</v>
      </c>
      <c r="N55" s="25" t="s">
        <v>39</v>
      </c>
      <c r="O55" s="25" t="s">
        <v>40</v>
      </c>
      <c r="P55" s="28" t="s">
        <v>198</v>
      </c>
      <c r="Q55" s="29">
        <v>60000000</v>
      </c>
      <c r="R55" s="29">
        <v>0</v>
      </c>
      <c r="S55" s="29">
        <v>40000000</v>
      </c>
      <c r="T55" s="29">
        <v>20000000</v>
      </c>
      <c r="U55" s="29">
        <v>0</v>
      </c>
      <c r="V55" s="29">
        <v>20000000</v>
      </c>
      <c r="W55" s="29">
        <v>0</v>
      </c>
      <c r="X55" s="29">
        <v>11658806</v>
      </c>
      <c r="Y55" s="29">
        <v>10451177</v>
      </c>
      <c r="Z55" s="29">
        <v>10451177</v>
      </c>
      <c r="AA55" s="29">
        <v>10451177</v>
      </c>
    </row>
    <row r="56" spans="1:27" ht="24" customHeight="1">
      <c r="A56" s="25" t="s">
        <v>33</v>
      </c>
      <c r="B56" s="26" t="s">
        <v>34</v>
      </c>
      <c r="C56" s="27" t="s">
        <v>199</v>
      </c>
      <c r="D56" s="25" t="s">
        <v>36</v>
      </c>
      <c r="E56" s="25" t="s">
        <v>57</v>
      </c>
      <c r="F56" s="25" t="s">
        <v>37</v>
      </c>
      <c r="G56" s="25" t="s">
        <v>43</v>
      </c>
      <c r="H56" s="25" t="s">
        <v>97</v>
      </c>
      <c r="I56" s="25"/>
      <c r="J56" s="25"/>
      <c r="K56" s="25"/>
      <c r="L56" s="25"/>
      <c r="M56" s="25" t="s">
        <v>38</v>
      </c>
      <c r="N56" s="25" t="s">
        <v>39</v>
      </c>
      <c r="O56" s="25" t="s">
        <v>40</v>
      </c>
      <c r="P56" s="28" t="s">
        <v>200</v>
      </c>
      <c r="Q56" s="29">
        <v>2000000</v>
      </c>
      <c r="R56" s="29">
        <v>0</v>
      </c>
      <c r="S56" s="29">
        <v>0</v>
      </c>
      <c r="T56" s="29">
        <v>2000000</v>
      </c>
      <c r="U56" s="29">
        <v>0</v>
      </c>
      <c r="V56" s="29">
        <v>539000</v>
      </c>
      <c r="W56" s="29">
        <v>1461000</v>
      </c>
      <c r="X56" s="29">
        <v>539000</v>
      </c>
      <c r="Y56" s="29">
        <v>539000</v>
      </c>
      <c r="Z56" s="29">
        <v>539000</v>
      </c>
      <c r="AA56" s="29">
        <v>539000</v>
      </c>
    </row>
    <row r="57" spans="1:27" ht="24" customHeight="1">
      <c r="A57" s="25" t="s">
        <v>33</v>
      </c>
      <c r="B57" s="26" t="s">
        <v>34</v>
      </c>
      <c r="C57" s="27" t="s">
        <v>201</v>
      </c>
      <c r="D57" s="25" t="s">
        <v>67</v>
      </c>
      <c r="E57" s="25" t="s">
        <v>68</v>
      </c>
      <c r="F57" s="25" t="s">
        <v>69</v>
      </c>
      <c r="G57" s="25" t="s">
        <v>70</v>
      </c>
      <c r="H57" s="25" t="s">
        <v>202</v>
      </c>
      <c r="I57" s="25" t="s">
        <v>203</v>
      </c>
      <c r="J57" s="25" t="s">
        <v>46</v>
      </c>
      <c r="K57" s="25" t="s">
        <v>1</v>
      </c>
      <c r="L57" s="25" t="s">
        <v>1</v>
      </c>
      <c r="M57" s="25" t="s">
        <v>38</v>
      </c>
      <c r="N57" s="25" t="s">
        <v>60</v>
      </c>
      <c r="O57" s="25" t="s">
        <v>40</v>
      </c>
      <c r="P57" s="28" t="s">
        <v>204</v>
      </c>
      <c r="Q57" s="29">
        <v>1500000000</v>
      </c>
      <c r="R57" s="29">
        <v>0</v>
      </c>
      <c r="S57" s="29">
        <v>0</v>
      </c>
      <c r="T57" s="29">
        <v>1500000000</v>
      </c>
      <c r="U57" s="29">
        <v>0</v>
      </c>
      <c r="V57" s="29">
        <v>1500000000</v>
      </c>
      <c r="W57" s="29">
        <v>0</v>
      </c>
      <c r="X57" s="29">
        <v>1499042500</v>
      </c>
      <c r="Y57" s="29">
        <v>583690000</v>
      </c>
      <c r="Z57" s="29">
        <v>583690000</v>
      </c>
      <c r="AA57" s="29">
        <v>583690000</v>
      </c>
    </row>
    <row r="58" spans="1:27" ht="24" customHeight="1">
      <c r="A58" s="25" t="s">
        <v>33</v>
      </c>
      <c r="B58" s="26" t="s">
        <v>34</v>
      </c>
      <c r="C58" s="27" t="s">
        <v>205</v>
      </c>
      <c r="D58" s="25" t="s">
        <v>67</v>
      </c>
      <c r="E58" s="25" t="s">
        <v>68</v>
      </c>
      <c r="F58" s="25" t="s">
        <v>69</v>
      </c>
      <c r="G58" s="25" t="s">
        <v>78</v>
      </c>
      <c r="H58" s="25" t="s">
        <v>202</v>
      </c>
      <c r="I58" s="25" t="s">
        <v>206</v>
      </c>
      <c r="J58" s="25" t="s">
        <v>43</v>
      </c>
      <c r="K58" s="25" t="s">
        <v>1</v>
      </c>
      <c r="L58" s="25" t="s">
        <v>1</v>
      </c>
      <c r="M58" s="25" t="s">
        <v>74</v>
      </c>
      <c r="N58" s="25" t="s">
        <v>75</v>
      </c>
      <c r="O58" s="25" t="s">
        <v>40</v>
      </c>
      <c r="P58" s="28" t="s">
        <v>207</v>
      </c>
      <c r="Q58" s="29">
        <v>13466700000</v>
      </c>
      <c r="R58" s="29">
        <v>4496823809.31</v>
      </c>
      <c r="S58" s="29">
        <v>4496823809.31</v>
      </c>
      <c r="T58" s="29">
        <v>13466700000</v>
      </c>
      <c r="U58" s="29">
        <v>0</v>
      </c>
      <c r="V58" s="29">
        <v>10655421927.63</v>
      </c>
      <c r="W58" s="29">
        <v>2811278072.37</v>
      </c>
      <c r="X58" s="29">
        <v>9568364133.43</v>
      </c>
      <c r="Y58" s="29">
        <v>2912315068.09</v>
      </c>
      <c r="Z58" s="29">
        <v>2912315068.09</v>
      </c>
      <c r="AA58" s="29">
        <v>2912315068.09</v>
      </c>
    </row>
    <row r="59" spans="1:27" ht="24" customHeight="1">
      <c r="A59" s="25" t="s">
        <v>33</v>
      </c>
      <c r="B59" s="26" t="s">
        <v>34</v>
      </c>
      <c r="C59" s="27" t="s">
        <v>208</v>
      </c>
      <c r="D59" s="25" t="s">
        <v>67</v>
      </c>
      <c r="E59" s="25" t="s">
        <v>68</v>
      </c>
      <c r="F59" s="25" t="s">
        <v>69</v>
      </c>
      <c r="G59" s="25" t="s">
        <v>39</v>
      </c>
      <c r="H59" s="25" t="s">
        <v>202</v>
      </c>
      <c r="I59" s="25" t="s">
        <v>209</v>
      </c>
      <c r="J59" s="25" t="s">
        <v>43</v>
      </c>
      <c r="K59" s="25" t="s">
        <v>1</v>
      </c>
      <c r="L59" s="25" t="s">
        <v>1</v>
      </c>
      <c r="M59" s="25" t="s">
        <v>38</v>
      </c>
      <c r="N59" s="25" t="s">
        <v>60</v>
      </c>
      <c r="O59" s="25" t="s">
        <v>40</v>
      </c>
      <c r="P59" s="28" t="s">
        <v>210</v>
      </c>
      <c r="Q59" s="29">
        <v>600000000</v>
      </c>
      <c r="R59" s="29">
        <v>0</v>
      </c>
      <c r="S59" s="29">
        <v>0</v>
      </c>
      <c r="T59" s="29">
        <v>600000000</v>
      </c>
      <c r="U59" s="29">
        <v>0</v>
      </c>
      <c r="V59" s="29">
        <v>597022000</v>
      </c>
      <c r="W59" s="29">
        <v>2978000</v>
      </c>
      <c r="X59" s="29">
        <v>596722000</v>
      </c>
      <c r="Y59" s="29">
        <v>550972000</v>
      </c>
      <c r="Z59" s="29">
        <v>550972000</v>
      </c>
      <c r="AA59" s="29">
        <v>64500000</v>
      </c>
    </row>
    <row r="60" spans="1:27" ht="24" customHeight="1">
      <c r="A60" s="25" t="s">
        <v>33</v>
      </c>
      <c r="B60" s="26" t="s">
        <v>34</v>
      </c>
      <c r="C60" s="27" t="s">
        <v>211</v>
      </c>
      <c r="D60" s="25" t="s">
        <v>67</v>
      </c>
      <c r="E60" s="25" t="s">
        <v>68</v>
      </c>
      <c r="F60" s="25" t="s">
        <v>69</v>
      </c>
      <c r="G60" s="25" t="s">
        <v>39</v>
      </c>
      <c r="H60" s="25" t="s">
        <v>202</v>
      </c>
      <c r="I60" s="25" t="s">
        <v>212</v>
      </c>
      <c r="J60" s="25" t="s">
        <v>43</v>
      </c>
      <c r="K60" s="25" t="s">
        <v>1</v>
      </c>
      <c r="L60" s="25" t="s">
        <v>1</v>
      </c>
      <c r="M60" s="25" t="s">
        <v>38</v>
      </c>
      <c r="N60" s="25" t="s">
        <v>60</v>
      </c>
      <c r="O60" s="25" t="s">
        <v>40</v>
      </c>
      <c r="P60" s="28" t="s">
        <v>213</v>
      </c>
      <c r="Q60" s="29">
        <v>300000000</v>
      </c>
      <c r="R60" s="29">
        <v>0</v>
      </c>
      <c r="S60" s="29">
        <v>0</v>
      </c>
      <c r="T60" s="29">
        <v>300000000</v>
      </c>
      <c r="U60" s="29">
        <v>0</v>
      </c>
      <c r="V60" s="29">
        <v>240937946</v>
      </c>
      <c r="W60" s="29">
        <v>59062054</v>
      </c>
      <c r="X60" s="29">
        <v>240837946</v>
      </c>
      <c r="Y60" s="29">
        <v>29600000</v>
      </c>
      <c r="Z60" s="29">
        <v>29600000</v>
      </c>
      <c r="AA60" s="29">
        <v>29600000</v>
      </c>
    </row>
    <row r="61" spans="1:27" ht="24" customHeight="1">
      <c r="A61" s="25" t="s">
        <v>33</v>
      </c>
      <c r="B61" s="26" t="s">
        <v>34</v>
      </c>
      <c r="C61" s="27" t="s">
        <v>214</v>
      </c>
      <c r="D61" s="25" t="s">
        <v>67</v>
      </c>
      <c r="E61" s="25" t="s">
        <v>68</v>
      </c>
      <c r="F61" s="25" t="s">
        <v>69</v>
      </c>
      <c r="G61" s="25" t="s">
        <v>39</v>
      </c>
      <c r="H61" s="25" t="s">
        <v>202</v>
      </c>
      <c r="I61" s="25" t="s">
        <v>215</v>
      </c>
      <c r="J61" s="25" t="s">
        <v>43</v>
      </c>
      <c r="K61" s="25" t="s">
        <v>1</v>
      </c>
      <c r="L61" s="25" t="s">
        <v>1</v>
      </c>
      <c r="M61" s="25" t="s">
        <v>38</v>
      </c>
      <c r="N61" s="25" t="s">
        <v>60</v>
      </c>
      <c r="O61" s="25" t="s">
        <v>40</v>
      </c>
      <c r="P61" s="28" t="s">
        <v>216</v>
      </c>
      <c r="Q61" s="29">
        <v>50000000</v>
      </c>
      <c r="R61" s="29">
        <v>0</v>
      </c>
      <c r="S61" s="29">
        <v>0</v>
      </c>
      <c r="T61" s="29">
        <v>50000000</v>
      </c>
      <c r="U61" s="29">
        <v>0</v>
      </c>
      <c r="V61" s="29">
        <v>47783116</v>
      </c>
      <c r="W61" s="29">
        <v>2216884</v>
      </c>
      <c r="X61" s="29">
        <v>47783116</v>
      </c>
      <c r="Y61" s="29">
        <v>40283116</v>
      </c>
      <c r="Z61" s="29">
        <v>40283116</v>
      </c>
      <c r="AA61" s="29">
        <v>32783116</v>
      </c>
    </row>
    <row r="62" spans="1:27" ht="24" customHeight="1">
      <c r="A62" s="25" t="s">
        <v>33</v>
      </c>
      <c r="B62" s="26" t="s">
        <v>34</v>
      </c>
      <c r="C62" s="27" t="s">
        <v>217</v>
      </c>
      <c r="D62" s="25" t="s">
        <v>67</v>
      </c>
      <c r="E62" s="25" t="s">
        <v>68</v>
      </c>
      <c r="F62" s="25" t="s">
        <v>69</v>
      </c>
      <c r="G62" s="25" t="s">
        <v>60</v>
      </c>
      <c r="H62" s="25" t="s">
        <v>202</v>
      </c>
      <c r="I62" s="25" t="s">
        <v>218</v>
      </c>
      <c r="J62" s="25" t="s">
        <v>43</v>
      </c>
      <c r="K62" s="25"/>
      <c r="L62" s="25"/>
      <c r="M62" s="25" t="s">
        <v>38</v>
      </c>
      <c r="N62" s="25" t="s">
        <v>60</v>
      </c>
      <c r="O62" s="25" t="s">
        <v>40</v>
      </c>
      <c r="P62" s="28" t="s">
        <v>219</v>
      </c>
      <c r="Q62" s="29">
        <v>750000000</v>
      </c>
      <c r="R62" s="29">
        <v>0</v>
      </c>
      <c r="S62" s="29">
        <v>0</v>
      </c>
      <c r="T62" s="29">
        <v>750000000</v>
      </c>
      <c r="U62" s="29">
        <v>0</v>
      </c>
      <c r="V62" s="29">
        <v>750000000</v>
      </c>
      <c r="W62" s="29">
        <v>0</v>
      </c>
      <c r="X62" s="29">
        <v>679930000</v>
      </c>
      <c r="Y62" s="29">
        <v>508533721</v>
      </c>
      <c r="Z62" s="29">
        <v>508533721</v>
      </c>
      <c r="AA62" s="29">
        <v>494933721</v>
      </c>
    </row>
    <row r="63" spans="1:27" ht="15">
      <c r="A63" s="15" t="s">
        <v>1</v>
      </c>
      <c r="B63" s="16" t="s">
        <v>1</v>
      </c>
      <c r="C63" s="17" t="s">
        <v>1</v>
      </c>
      <c r="D63" s="15" t="s">
        <v>1</v>
      </c>
      <c r="E63" s="15" t="s">
        <v>1</v>
      </c>
      <c r="F63" s="15" t="s">
        <v>1</v>
      </c>
      <c r="G63" s="15" t="s">
        <v>1</v>
      </c>
      <c r="H63" s="15" t="s">
        <v>1</v>
      </c>
      <c r="I63" s="15" t="s">
        <v>1</v>
      </c>
      <c r="J63" s="15" t="s">
        <v>1</v>
      </c>
      <c r="K63" s="15" t="s">
        <v>1</v>
      </c>
      <c r="L63" s="15" t="s">
        <v>1</v>
      </c>
      <c r="M63" s="15" t="s">
        <v>1</v>
      </c>
      <c r="N63" s="15" t="s">
        <v>1</v>
      </c>
      <c r="O63" s="15" t="s">
        <v>1</v>
      </c>
      <c r="P63" s="35" t="s">
        <v>1</v>
      </c>
      <c r="Q63" s="18">
        <v>50987700000</v>
      </c>
      <c r="R63" s="18">
        <v>4913772823.31</v>
      </c>
      <c r="S63" s="18">
        <v>4913772823.31</v>
      </c>
      <c r="T63" s="18">
        <v>50987700000</v>
      </c>
      <c r="U63" s="18">
        <v>0</v>
      </c>
      <c r="V63" s="18">
        <v>48025345166.5</v>
      </c>
      <c r="W63" s="18">
        <v>2962354833.5</v>
      </c>
      <c r="X63" s="18">
        <v>39735179821.41</v>
      </c>
      <c r="Y63" s="18">
        <v>24829584103.53</v>
      </c>
      <c r="Z63" s="18">
        <v>24817326697.53</v>
      </c>
      <c r="AA63" s="18">
        <v>24301388893.53</v>
      </c>
    </row>
    <row r="64" spans="1:27" ht="15">
      <c r="A64" s="22" t="s">
        <v>1</v>
      </c>
      <c r="B64" s="33" t="s">
        <v>1</v>
      </c>
      <c r="C64" s="23" t="s">
        <v>1</v>
      </c>
      <c r="D64" s="22" t="s">
        <v>1</v>
      </c>
      <c r="E64" s="22" t="s">
        <v>1</v>
      </c>
      <c r="F64" s="22" t="s">
        <v>1</v>
      </c>
      <c r="G64" s="22" t="s">
        <v>1</v>
      </c>
      <c r="H64" s="22" t="s">
        <v>1</v>
      </c>
      <c r="I64" s="22" t="s">
        <v>1</v>
      </c>
      <c r="J64" s="22" t="s">
        <v>1</v>
      </c>
      <c r="K64" s="22" t="s">
        <v>1</v>
      </c>
      <c r="L64" s="22" t="s">
        <v>1</v>
      </c>
      <c r="M64" s="22" t="s">
        <v>1</v>
      </c>
      <c r="N64" s="22" t="s">
        <v>1</v>
      </c>
      <c r="O64" s="22" t="s">
        <v>1</v>
      </c>
      <c r="P64" s="24" t="s">
        <v>1</v>
      </c>
      <c r="Q64" s="34" t="s">
        <v>1</v>
      </c>
      <c r="R64" s="34" t="s">
        <v>1</v>
      </c>
      <c r="S64" s="34" t="s">
        <v>1</v>
      </c>
      <c r="T64" s="34" t="s">
        <v>1</v>
      </c>
      <c r="U64" s="34" t="s">
        <v>1</v>
      </c>
      <c r="V64" s="34" t="s">
        <v>1</v>
      </c>
      <c r="W64" s="34" t="s">
        <v>1</v>
      </c>
      <c r="X64" s="34" t="s">
        <v>1</v>
      </c>
      <c r="Y64" s="34" t="s">
        <v>1</v>
      </c>
      <c r="Z64" s="34" t="s">
        <v>1</v>
      </c>
      <c r="AA64" s="34" t="s">
        <v>1</v>
      </c>
    </row>
    <row r="65" ht="33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zoomScale="145" zoomScaleNormal="145" zoomScalePageLayoutView="0" workbookViewId="0" topLeftCell="A1">
      <selection activeCell="C18" sqref="C18"/>
    </sheetView>
  </sheetViews>
  <sheetFormatPr defaultColWidth="11.421875" defaultRowHeight="15"/>
  <cols>
    <col min="1" max="1" width="1.8515625" style="36" customWidth="1"/>
    <col min="2" max="2" width="47.140625" style="36" customWidth="1"/>
    <col min="3" max="3" width="19.00390625" style="36" customWidth="1"/>
    <col min="4" max="4" width="19.00390625" style="36" hidden="1" customWidth="1"/>
    <col min="5" max="5" width="18.00390625" style="36" customWidth="1"/>
    <col min="6" max="6" width="15.7109375" style="36" hidden="1" customWidth="1"/>
    <col min="7" max="7" width="8.8515625" style="36" customWidth="1"/>
    <col min="8" max="8" width="7.7109375" style="36" hidden="1" customWidth="1"/>
    <col min="9" max="9" width="18.7109375" style="36" customWidth="1"/>
    <col min="10" max="10" width="15.00390625" style="36" hidden="1" customWidth="1"/>
    <col min="11" max="11" width="9.00390625" style="36" customWidth="1"/>
    <col min="12" max="12" width="7.7109375" style="36" hidden="1" customWidth="1"/>
    <col min="13" max="13" width="17.421875" style="36" customWidth="1"/>
    <col min="14" max="15" width="16.8515625" style="36" bestFit="1" customWidth="1"/>
    <col min="16" max="16384" width="11.421875" style="36" customWidth="1"/>
  </cols>
  <sheetData>
    <row r="1" ht="15.75" thickBot="1"/>
    <row r="2" spans="2:13" ht="19.5" thickBot="1">
      <c r="B2" s="140" t="s">
        <v>220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30"/>
    </row>
    <row r="3" spans="2:13" ht="19.5" thickBot="1">
      <c r="B3" s="143" t="s">
        <v>264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30"/>
    </row>
    <row r="4" spans="2:13" s="37" customFormat="1" ht="26.25" thickBot="1">
      <c r="B4" s="38" t="s">
        <v>21</v>
      </c>
      <c r="C4" s="38" t="s">
        <v>221</v>
      </c>
      <c r="D4" s="38" t="s">
        <v>221</v>
      </c>
      <c r="E4" s="38" t="s">
        <v>29</v>
      </c>
      <c r="F4" s="38" t="s">
        <v>29</v>
      </c>
      <c r="G4" s="38" t="s">
        <v>222</v>
      </c>
      <c r="H4" s="38" t="s">
        <v>223</v>
      </c>
      <c r="I4" s="38" t="s">
        <v>265</v>
      </c>
      <c r="J4" s="38" t="s">
        <v>32</v>
      </c>
      <c r="K4" s="38" t="s">
        <v>222</v>
      </c>
      <c r="L4" s="39" t="s">
        <v>223</v>
      </c>
      <c r="M4" s="131"/>
    </row>
    <row r="5" spans="2:13" s="41" customFormat="1" ht="15">
      <c r="B5" s="42" t="s">
        <v>224</v>
      </c>
      <c r="C5" s="43">
        <v>11147000000</v>
      </c>
      <c r="D5" s="43">
        <f aca="true" t="shared" si="0" ref="D5:D14">+C5/1000000</f>
        <v>11147</v>
      </c>
      <c r="E5" s="43">
        <v>6774813229</v>
      </c>
      <c r="F5" s="43">
        <f aca="true" t="shared" si="1" ref="F5:F10">+E5/1000000</f>
        <v>6774.813229</v>
      </c>
      <c r="G5" s="129">
        <f aca="true" t="shared" si="2" ref="G5:G10">+E5/C5</f>
        <v>0.6077700932089352</v>
      </c>
      <c r="H5" s="44">
        <v>0.5077599354086301</v>
      </c>
      <c r="I5" s="43">
        <v>6772868928</v>
      </c>
      <c r="J5" s="43">
        <f aca="true" t="shared" si="3" ref="J5:J10">+I5/1000000</f>
        <v>6772.868928</v>
      </c>
      <c r="K5" s="129">
        <f aca="true" t="shared" si="4" ref="K5:K10">+I5/C5</f>
        <v>0.6075956695074908</v>
      </c>
      <c r="L5" s="45">
        <v>0.5077599354086301</v>
      </c>
      <c r="M5" s="130"/>
    </row>
    <row r="6" spans="1:13" s="46" customFormat="1" ht="15">
      <c r="A6" s="46" t="s">
        <v>225</v>
      </c>
      <c r="B6" s="47" t="s">
        <v>226</v>
      </c>
      <c r="C6" s="48">
        <v>4119000000</v>
      </c>
      <c r="D6" s="48">
        <f t="shared" si="0"/>
        <v>4119</v>
      </c>
      <c r="E6" s="48">
        <v>3618501854.18</v>
      </c>
      <c r="F6" s="48">
        <f t="shared" si="1"/>
        <v>3618.50185418</v>
      </c>
      <c r="G6" s="134">
        <f t="shared" si="2"/>
        <v>0.878490374891964</v>
      </c>
      <c r="H6" s="49">
        <v>0.6473390971550905</v>
      </c>
      <c r="I6" s="48">
        <v>2158573017.64</v>
      </c>
      <c r="J6" s="48">
        <f t="shared" si="3"/>
        <v>2158.5730176399998</v>
      </c>
      <c r="K6" s="134">
        <f t="shared" si="4"/>
        <v>0.5240526869725661</v>
      </c>
      <c r="L6" s="50">
        <v>0.5431051757629358</v>
      </c>
      <c r="M6" s="132"/>
    </row>
    <row r="7" spans="2:14" s="46" customFormat="1" ht="15">
      <c r="B7" s="47" t="s">
        <v>227</v>
      </c>
      <c r="C7" s="48">
        <v>19350000000</v>
      </c>
      <c r="D7" s="48">
        <f t="shared" si="0"/>
        <v>19350</v>
      </c>
      <c r="E7" s="48">
        <v>16674054079.8</v>
      </c>
      <c r="F7" s="48">
        <f t="shared" si="1"/>
        <v>16674.0540798</v>
      </c>
      <c r="G7" s="134">
        <f>+E7/C7</f>
        <v>0.8617082211782945</v>
      </c>
      <c r="H7" s="51">
        <v>0.8449612403100775</v>
      </c>
      <c r="I7" s="48">
        <v>11239051377.8</v>
      </c>
      <c r="J7" s="48">
        <f t="shared" si="3"/>
        <v>11239.051377799999</v>
      </c>
      <c r="K7" s="134">
        <f t="shared" si="4"/>
        <v>0.5808295285684754</v>
      </c>
      <c r="L7" s="50">
        <v>0.5357913436692506</v>
      </c>
      <c r="M7" s="132"/>
      <c r="N7" s="52"/>
    </row>
    <row r="8" spans="2:13" s="41" customFormat="1" ht="15">
      <c r="B8" s="47" t="s">
        <v>228</v>
      </c>
      <c r="C8" s="48">
        <v>70000000</v>
      </c>
      <c r="D8" s="48">
        <f t="shared" si="0"/>
        <v>70</v>
      </c>
      <c r="E8" s="48">
        <v>34591963</v>
      </c>
      <c r="F8" s="48">
        <f t="shared" si="1"/>
        <v>34.591963</v>
      </c>
      <c r="G8" s="134">
        <f t="shared" si="2"/>
        <v>0.4941709</v>
      </c>
      <c r="H8" s="49">
        <v>0.9883664285714285</v>
      </c>
      <c r="I8" s="48">
        <v>33157875</v>
      </c>
      <c r="J8" s="48">
        <f t="shared" si="3"/>
        <v>33.157875</v>
      </c>
      <c r="K8" s="134">
        <f t="shared" si="4"/>
        <v>0.47368392857142855</v>
      </c>
      <c r="L8" s="50">
        <v>0.9883664285714285</v>
      </c>
      <c r="M8" s="132"/>
    </row>
    <row r="9" spans="2:13" s="41" customFormat="1" ht="15">
      <c r="B9" s="47" t="s">
        <v>229</v>
      </c>
      <c r="C9" s="48">
        <v>2000000</v>
      </c>
      <c r="D9" s="48">
        <f t="shared" si="0"/>
        <v>2</v>
      </c>
      <c r="E9" s="48">
        <v>539000</v>
      </c>
      <c r="F9" s="48">
        <f t="shared" si="1"/>
        <v>0.539</v>
      </c>
      <c r="G9" s="134">
        <f t="shared" si="2"/>
        <v>0.2695</v>
      </c>
      <c r="H9" s="51">
        <v>0.475</v>
      </c>
      <c r="I9" s="48">
        <v>539000</v>
      </c>
      <c r="J9" s="48">
        <f t="shared" si="3"/>
        <v>0.539</v>
      </c>
      <c r="K9" s="134">
        <f t="shared" si="4"/>
        <v>0.2695</v>
      </c>
      <c r="L9" s="50">
        <v>0.475</v>
      </c>
      <c r="M9" s="132"/>
    </row>
    <row r="10" spans="2:13" s="41" customFormat="1" ht="15">
      <c r="B10" s="47" t="s">
        <v>230</v>
      </c>
      <c r="C10" s="48">
        <v>502000000</v>
      </c>
      <c r="D10" s="48">
        <f t="shared" si="0"/>
        <v>502</v>
      </c>
      <c r="E10" s="48">
        <v>0</v>
      </c>
      <c r="F10" s="48">
        <f t="shared" si="1"/>
        <v>0</v>
      </c>
      <c r="G10" s="134">
        <f t="shared" si="2"/>
        <v>0</v>
      </c>
      <c r="H10" s="49">
        <v>0</v>
      </c>
      <c r="I10" s="48">
        <v>0</v>
      </c>
      <c r="J10" s="48">
        <f t="shared" si="3"/>
        <v>0</v>
      </c>
      <c r="K10" s="134">
        <f t="shared" si="4"/>
        <v>0</v>
      </c>
      <c r="L10" s="50">
        <f>+I10/C10</f>
        <v>0</v>
      </c>
      <c r="M10" s="132"/>
    </row>
    <row r="11" spans="2:13" ht="15">
      <c r="B11" s="53" t="s">
        <v>231</v>
      </c>
      <c r="C11" s="54">
        <f>SUM(C5:C10)</f>
        <v>35190000000</v>
      </c>
      <c r="D11" s="54">
        <f>SUM(D5:D10)</f>
        <v>35190</v>
      </c>
      <c r="E11" s="54">
        <f>SUM(E5:E10)</f>
        <v>27102500125.98</v>
      </c>
      <c r="F11" s="54">
        <f>SUM(F5:F10)</f>
        <v>27102.50012598</v>
      </c>
      <c r="G11" s="135">
        <f>+E11/C11</f>
        <v>0.7701761899965899</v>
      </c>
      <c r="H11" s="55"/>
      <c r="I11" s="54">
        <f>SUM(I5:I10)</f>
        <v>20204190198.44</v>
      </c>
      <c r="J11" s="54">
        <f>SUM(J5:J10)</f>
        <v>20204.19019844</v>
      </c>
      <c r="K11" s="135">
        <f>+I11/$C$11</f>
        <v>0.5741457856902529</v>
      </c>
      <c r="L11" s="56"/>
      <c r="M11" s="132"/>
    </row>
    <row r="12" spans="2:13" ht="15.75" thickBot="1">
      <c r="B12" s="57" t="s">
        <v>232</v>
      </c>
      <c r="C12" s="58"/>
      <c r="D12" s="58"/>
      <c r="E12" s="58"/>
      <c r="F12" s="58"/>
      <c r="G12" s="136">
        <v>0.7893893940878491</v>
      </c>
      <c r="H12" s="60"/>
      <c r="I12" s="58">
        <v>0</v>
      </c>
      <c r="J12" s="58"/>
      <c r="K12" s="138">
        <v>0.7037487597935969</v>
      </c>
      <c r="L12" s="61"/>
      <c r="M12" s="132"/>
    </row>
    <row r="13" spans="2:13" s="41" customFormat="1" ht="15">
      <c r="B13" s="42" t="s">
        <v>233</v>
      </c>
      <c r="C13" s="43">
        <v>17522815</v>
      </c>
      <c r="D13" s="43">
        <f>+C13/1000000</f>
        <v>17.522815</v>
      </c>
      <c r="E13" s="43">
        <v>0</v>
      </c>
      <c r="F13" s="43">
        <f>+E13/1000000</f>
        <v>0</v>
      </c>
      <c r="G13" s="129">
        <f>+E13/C13</f>
        <v>0</v>
      </c>
      <c r="H13" s="44">
        <v>0</v>
      </c>
      <c r="I13" s="43">
        <v>0</v>
      </c>
      <c r="J13" s="43">
        <f>+I13/1000000</f>
        <v>0</v>
      </c>
      <c r="K13" s="129">
        <f>+I13/C13</f>
        <v>0</v>
      </c>
      <c r="L13" s="45">
        <f>+I13/C13</f>
        <v>0</v>
      </c>
      <c r="M13" s="132"/>
    </row>
    <row r="14" spans="2:13" ht="15">
      <c r="B14" s="53" t="s">
        <v>234</v>
      </c>
      <c r="C14" s="54">
        <f>+C13</f>
        <v>17522815</v>
      </c>
      <c r="D14" s="54">
        <f t="shared" si="0"/>
        <v>17.522815</v>
      </c>
      <c r="E14" s="54">
        <f>+E13</f>
        <v>0</v>
      </c>
      <c r="F14" s="54">
        <f>+E14/1000000</f>
        <v>0</v>
      </c>
      <c r="G14" s="135">
        <f>+E14/C14</f>
        <v>0</v>
      </c>
      <c r="H14" s="55"/>
      <c r="I14" s="54">
        <f>+I13</f>
        <v>0</v>
      </c>
      <c r="J14" s="54">
        <f>+I14/1000000</f>
        <v>0</v>
      </c>
      <c r="K14" s="135">
        <f>+I14/$C$14</f>
        <v>0</v>
      </c>
      <c r="L14" s="56"/>
      <c r="M14" s="132"/>
    </row>
    <row r="15" spans="2:13" ht="15.75" thickBot="1">
      <c r="B15" s="57" t="s">
        <v>235</v>
      </c>
      <c r="C15" s="58"/>
      <c r="D15" s="58"/>
      <c r="E15" s="58"/>
      <c r="F15" s="58"/>
      <c r="G15" s="136">
        <v>0</v>
      </c>
      <c r="H15" s="59"/>
      <c r="I15" s="58"/>
      <c r="J15" s="58"/>
      <c r="K15" s="138">
        <v>0</v>
      </c>
      <c r="L15" s="61"/>
      <c r="M15" s="132"/>
    </row>
    <row r="16" spans="2:13" ht="17.25" customHeight="1">
      <c r="B16" s="62" t="s">
        <v>236</v>
      </c>
      <c r="C16" s="43">
        <v>1500000000</v>
      </c>
      <c r="D16" s="43">
        <f>+C16/1000000</f>
        <v>1500</v>
      </c>
      <c r="E16" s="43">
        <v>1499042500</v>
      </c>
      <c r="F16" s="43">
        <f>+E16/1000000</f>
        <v>1499.0425</v>
      </c>
      <c r="G16" s="129">
        <f>+E16/C16</f>
        <v>0.9993616666666667</v>
      </c>
      <c r="H16" s="44">
        <v>0.6398933333333333</v>
      </c>
      <c r="I16" s="43">
        <v>583690000</v>
      </c>
      <c r="J16" s="43">
        <f>+I16/1000000</f>
        <v>583.69</v>
      </c>
      <c r="K16" s="129">
        <f>+I16/C16</f>
        <v>0.3891266666666667</v>
      </c>
      <c r="L16" s="45">
        <v>0.432512</v>
      </c>
      <c r="M16" s="132"/>
    </row>
    <row r="17" spans="1:13" s="46" customFormat="1" ht="15">
      <c r="A17" s="63"/>
      <c r="B17" s="64" t="s">
        <v>237</v>
      </c>
      <c r="C17" s="48">
        <v>13466700000</v>
      </c>
      <c r="D17" s="48">
        <f>+C17/1000000</f>
        <v>13466.7</v>
      </c>
      <c r="E17" s="48">
        <v>9568364133.43</v>
      </c>
      <c r="F17" s="48">
        <f>+E17/1000000</f>
        <v>9568.364133430001</v>
      </c>
      <c r="G17" s="134">
        <f>+E17/C17</f>
        <v>0.7105203304024</v>
      </c>
      <c r="H17" s="49">
        <v>0.6470289677500798</v>
      </c>
      <c r="I17" s="48">
        <v>2912315068.09</v>
      </c>
      <c r="J17" s="48">
        <f>+I17/1000000</f>
        <v>2912.3150680900003</v>
      </c>
      <c r="K17" s="134">
        <f>+I17/C17</f>
        <v>0.21626048460944405</v>
      </c>
      <c r="L17" s="50">
        <v>0.8252463484001277</v>
      </c>
      <c r="M17" s="132"/>
    </row>
    <row r="18" spans="1:13" ht="17.25" customHeight="1">
      <c r="A18" s="65"/>
      <c r="B18" s="66" t="s">
        <v>238</v>
      </c>
      <c r="C18" s="48">
        <v>950000000</v>
      </c>
      <c r="D18" s="48">
        <f>+C18/1000000</f>
        <v>950</v>
      </c>
      <c r="E18" s="48">
        <v>885343062</v>
      </c>
      <c r="F18" s="48">
        <f>+E18/1000000</f>
        <v>885.343062</v>
      </c>
      <c r="G18" s="134">
        <f>+E18/C18</f>
        <v>0.9319400652631579</v>
      </c>
      <c r="H18" s="49">
        <v>1</v>
      </c>
      <c r="I18" s="48">
        <f>126883116</f>
        <v>126883116</v>
      </c>
      <c r="J18" s="48">
        <f>+I18/1000000</f>
        <v>126.883116</v>
      </c>
      <c r="K18" s="134">
        <f>+I18/C18</f>
        <v>0.1335611747368421</v>
      </c>
      <c r="L18" s="50">
        <v>0.3633742690058481</v>
      </c>
      <c r="M18" s="132"/>
    </row>
    <row r="19" spans="1:13" ht="17.25" customHeight="1">
      <c r="A19" s="65"/>
      <c r="B19" s="66" t="s">
        <v>239</v>
      </c>
      <c r="C19" s="48">
        <v>750000000</v>
      </c>
      <c r="D19" s="48">
        <f>+C19/1000000</f>
        <v>750</v>
      </c>
      <c r="E19" s="48">
        <v>679930000</v>
      </c>
      <c r="F19" s="48">
        <f>+E19/1000000</f>
        <v>679.93</v>
      </c>
      <c r="G19" s="134">
        <f>+E19/C19</f>
        <v>0.9065733333333333</v>
      </c>
      <c r="H19" s="49">
        <v>1</v>
      </c>
      <c r="I19" s="48">
        <v>508533721</v>
      </c>
      <c r="J19" s="48">
        <f>+I19/1000000</f>
        <v>508.533721</v>
      </c>
      <c r="K19" s="134">
        <f>+I19/C19</f>
        <v>0.6780449613333334</v>
      </c>
      <c r="L19" s="50">
        <v>0.57</v>
      </c>
      <c r="M19" s="132"/>
    </row>
    <row r="20" spans="2:13" ht="15">
      <c r="B20" s="53" t="s">
        <v>240</v>
      </c>
      <c r="C20" s="54">
        <f>SUM(C16:C19)</f>
        <v>16666700000</v>
      </c>
      <c r="D20" s="54">
        <f aca="true" t="shared" si="5" ref="D20:J20">SUM(D16:D19)</f>
        <v>16666.7</v>
      </c>
      <c r="E20" s="54">
        <f t="shared" si="5"/>
        <v>12632679695.43</v>
      </c>
      <c r="F20" s="54">
        <f t="shared" si="5"/>
        <v>12632.67969543</v>
      </c>
      <c r="G20" s="135">
        <f>+E20/C20</f>
        <v>0.7579592658072684</v>
      </c>
      <c r="H20" s="55"/>
      <c r="I20" s="54">
        <f t="shared" si="5"/>
        <v>4131421905.09</v>
      </c>
      <c r="J20" s="54">
        <f t="shared" si="5"/>
        <v>4131.42190509</v>
      </c>
      <c r="K20" s="135">
        <f>+I20/C20</f>
        <v>0.24788481853576294</v>
      </c>
      <c r="L20" s="56"/>
      <c r="M20" s="139"/>
    </row>
    <row r="21" spans="2:13" ht="15.75" thickBot="1">
      <c r="B21" s="57" t="s">
        <v>241</v>
      </c>
      <c r="C21" s="58"/>
      <c r="D21" s="58"/>
      <c r="E21" s="58"/>
      <c r="F21" s="58"/>
      <c r="G21" s="136">
        <v>0.7718394163211674</v>
      </c>
      <c r="H21" s="59"/>
      <c r="I21" s="58"/>
      <c r="J21" s="58"/>
      <c r="K21" s="138">
        <v>0.8195656755353156</v>
      </c>
      <c r="L21" s="61"/>
      <c r="M21" s="133"/>
    </row>
    <row r="22" spans="1:13" ht="15.75" thickBot="1">
      <c r="A22" s="65"/>
      <c r="B22" s="67" t="s">
        <v>242</v>
      </c>
      <c r="C22" s="68">
        <f>+C11+C14+C20</f>
        <v>51874222815</v>
      </c>
      <c r="D22" s="68">
        <f>+D11+D14+D20</f>
        <v>51874.222815</v>
      </c>
      <c r="E22" s="68">
        <f>+E11+E14+E20</f>
        <v>39735179821.41</v>
      </c>
      <c r="F22" s="68">
        <f>+F11+F14+F20</f>
        <v>39735.17982141</v>
      </c>
      <c r="G22" s="137">
        <f>+E22/C22</f>
        <v>0.7659908460338444</v>
      </c>
      <c r="H22" s="69"/>
      <c r="I22" s="68">
        <f>+I11+I14+I20</f>
        <v>24335612103.53</v>
      </c>
      <c r="J22" s="68">
        <f>+J11+J14+J20</f>
        <v>24335.61210353</v>
      </c>
      <c r="K22" s="137">
        <f>+I22/C22</f>
        <v>0.46912726172917407</v>
      </c>
      <c r="L22" s="70"/>
      <c r="M22" s="130"/>
    </row>
    <row r="23" spans="1:12" ht="30">
      <c r="A23" s="65"/>
      <c r="B23" s="71" t="s">
        <v>243</v>
      </c>
      <c r="C23" s="72">
        <f>+C22/1000000</f>
        <v>51874.222815</v>
      </c>
      <c r="D23" s="73"/>
      <c r="E23" s="74" t="s">
        <v>244</v>
      </c>
      <c r="F23" s="72"/>
      <c r="G23" s="75">
        <v>0.8048670950974218</v>
      </c>
      <c r="H23" s="75"/>
      <c r="I23" s="76"/>
      <c r="J23" s="72"/>
      <c r="K23" s="75">
        <v>0.6754324354867633</v>
      </c>
      <c r="L23" s="75"/>
    </row>
    <row r="24" spans="1:12" ht="24.75" customHeight="1">
      <c r="A24" s="65"/>
      <c r="B24" s="77"/>
      <c r="C24" s="40"/>
      <c r="D24" s="76"/>
      <c r="E24" s="76"/>
      <c r="F24" s="76"/>
      <c r="I24" s="76"/>
      <c r="J24" s="76"/>
      <c r="K24" s="76"/>
      <c r="L24" s="76"/>
    </row>
    <row r="25" spans="1:12" ht="15.75" thickBot="1">
      <c r="A25" s="65"/>
      <c r="B25" s="78"/>
      <c r="C25" s="79"/>
      <c r="D25" s="79"/>
      <c r="E25" s="76">
        <f>+E6-'[1]JUN_2023'!E6</f>
        <v>515687612.25</v>
      </c>
      <c r="F25" s="79"/>
      <c r="G25" s="79"/>
      <c r="H25" s="79"/>
      <c r="I25" s="79">
        <f>+I6-'[1]JUN_2023'!I6</f>
        <v>312288390.28999996</v>
      </c>
      <c r="J25" s="79"/>
      <c r="K25" s="79"/>
      <c r="L25" s="79"/>
    </row>
    <row r="26" spans="1:13" ht="19.5" thickBot="1">
      <c r="A26" s="65"/>
      <c r="B26" s="146" t="s">
        <v>245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30"/>
    </row>
    <row r="27" spans="1:13" ht="15" customHeight="1" hidden="1">
      <c r="A27" s="65"/>
      <c r="B27" s="80"/>
      <c r="C27" s="81"/>
      <c r="D27" s="81"/>
      <c r="E27" s="82"/>
      <c r="F27" s="82"/>
      <c r="G27" s="82"/>
      <c r="H27" s="82"/>
      <c r="I27" s="82"/>
      <c r="J27" s="82"/>
      <c r="K27" s="82"/>
      <c r="L27" s="82"/>
      <c r="M27" s="130"/>
    </row>
    <row r="28" spans="1:13" ht="25.5">
      <c r="A28" s="65" t="s">
        <v>246</v>
      </c>
      <c r="B28" s="83" t="s">
        <v>21</v>
      </c>
      <c r="C28" s="84" t="s">
        <v>221</v>
      </c>
      <c r="D28" s="84" t="s">
        <v>221</v>
      </c>
      <c r="E28" s="84" t="s">
        <v>29</v>
      </c>
      <c r="F28" s="84" t="s">
        <v>29</v>
      </c>
      <c r="G28" s="148" t="s">
        <v>247</v>
      </c>
      <c r="H28" s="149"/>
      <c r="I28" s="84" t="s">
        <v>32</v>
      </c>
      <c r="J28" s="84" t="s">
        <v>248</v>
      </c>
      <c r="K28" s="148" t="s">
        <v>249</v>
      </c>
      <c r="L28" s="154"/>
      <c r="M28" s="130"/>
    </row>
    <row r="29" spans="1:13" ht="16.5" customHeight="1">
      <c r="A29" s="65"/>
      <c r="B29" s="85" t="s">
        <v>250</v>
      </c>
      <c r="C29" s="86">
        <v>1250919891.09</v>
      </c>
      <c r="D29" s="86">
        <f>+C29/1000000</f>
        <v>1250.91989109</v>
      </c>
      <c r="E29" s="86">
        <v>0</v>
      </c>
      <c r="F29" s="86">
        <f aca="true" t="shared" si="6" ref="F29:F35">+E29/1000000</f>
        <v>0</v>
      </c>
      <c r="G29" s="150">
        <f>+E29/C29</f>
        <v>0</v>
      </c>
      <c r="H29" s="151"/>
      <c r="I29" s="87">
        <v>0</v>
      </c>
      <c r="J29" s="86">
        <f>+I29/1000000</f>
        <v>0</v>
      </c>
      <c r="K29" s="150">
        <f>+I29/C29</f>
        <v>0</v>
      </c>
      <c r="L29" s="155"/>
      <c r="M29" s="130"/>
    </row>
    <row r="30" spans="1:13" ht="16.5" customHeight="1">
      <c r="A30" s="65"/>
      <c r="B30" s="85" t="s">
        <v>251</v>
      </c>
      <c r="C30" s="86">
        <v>329546136.6</v>
      </c>
      <c r="D30" s="86"/>
      <c r="E30" s="86">
        <v>116120856.6</v>
      </c>
      <c r="F30" s="86"/>
      <c r="G30" s="150">
        <f>+E30/C30</f>
        <v>0.352366007983114</v>
      </c>
      <c r="H30" s="151"/>
      <c r="I30" s="87">
        <v>0</v>
      </c>
      <c r="J30" s="86"/>
      <c r="K30" s="150">
        <f>+I30/C30</f>
        <v>0</v>
      </c>
      <c r="L30" s="155"/>
      <c r="M30" s="130"/>
    </row>
    <row r="31" spans="1:13" ht="16.5" customHeight="1">
      <c r="A31" s="65"/>
      <c r="B31" s="85" t="s">
        <v>252</v>
      </c>
      <c r="C31" s="86">
        <v>494170294</v>
      </c>
      <c r="D31" s="86">
        <f>+C31/1000000</f>
        <v>494.170294</v>
      </c>
      <c r="E31" s="86">
        <v>0</v>
      </c>
      <c r="F31" s="86">
        <f t="shared" si="6"/>
        <v>0</v>
      </c>
      <c r="G31" s="150">
        <f aca="true" t="shared" si="7" ref="G31:G38">+E31/C31</f>
        <v>0</v>
      </c>
      <c r="H31" s="151"/>
      <c r="I31" s="87">
        <v>0</v>
      </c>
      <c r="J31" s="86">
        <f>+I31/1000000</f>
        <v>0</v>
      </c>
      <c r="K31" s="150">
        <f>+I31/C31</f>
        <v>0</v>
      </c>
      <c r="L31" s="155"/>
      <c r="M31" s="130"/>
    </row>
    <row r="32" spans="1:13" ht="16.5" customHeight="1">
      <c r="A32" s="65"/>
      <c r="B32" s="85" t="s">
        <v>253</v>
      </c>
      <c r="C32" s="86">
        <v>6421560</v>
      </c>
      <c r="D32" s="86">
        <f aca="true" t="shared" si="8" ref="D32:D39">+C32/1000000</f>
        <v>6.42156</v>
      </c>
      <c r="E32" s="86">
        <v>0</v>
      </c>
      <c r="F32" s="86">
        <f t="shared" si="6"/>
        <v>0</v>
      </c>
      <c r="G32" s="150">
        <f t="shared" si="7"/>
        <v>0</v>
      </c>
      <c r="H32" s="151"/>
      <c r="I32" s="87">
        <v>0</v>
      </c>
      <c r="J32" s="86">
        <f aca="true" t="shared" si="9" ref="J32:J40">+I32/1000000</f>
        <v>0</v>
      </c>
      <c r="K32" s="150">
        <f aca="true" t="shared" si="10" ref="K32:K41">+I32/C32</f>
        <v>0</v>
      </c>
      <c r="L32" s="155"/>
      <c r="M32" s="130"/>
    </row>
    <row r="33" spans="1:13" ht="16.5" customHeight="1">
      <c r="A33" s="65"/>
      <c r="B33" s="88" t="s">
        <v>254</v>
      </c>
      <c r="C33" s="86">
        <v>1189225044.5</v>
      </c>
      <c r="D33" s="86">
        <f t="shared" si="8"/>
        <v>1189.2250445</v>
      </c>
      <c r="E33" s="86">
        <v>0</v>
      </c>
      <c r="F33" s="86">
        <f t="shared" si="6"/>
        <v>0</v>
      </c>
      <c r="G33" s="150">
        <f t="shared" si="7"/>
        <v>0</v>
      </c>
      <c r="H33" s="151"/>
      <c r="I33" s="87">
        <v>0</v>
      </c>
      <c r="J33" s="86">
        <f t="shared" si="9"/>
        <v>0</v>
      </c>
      <c r="K33" s="150">
        <f t="shared" si="10"/>
        <v>0</v>
      </c>
      <c r="L33" s="155"/>
      <c r="M33" s="130"/>
    </row>
    <row r="34" spans="1:13" ht="15">
      <c r="A34" s="65"/>
      <c r="B34" s="89" t="s">
        <v>255</v>
      </c>
      <c r="C34" s="86">
        <v>0</v>
      </c>
      <c r="D34" s="86">
        <f>+C34/1000000</f>
        <v>0</v>
      </c>
      <c r="E34" s="86">
        <v>0</v>
      </c>
      <c r="F34" s="86">
        <f t="shared" si="6"/>
        <v>0</v>
      </c>
      <c r="G34" s="150">
        <v>0</v>
      </c>
      <c r="H34" s="151"/>
      <c r="I34" s="87">
        <v>0</v>
      </c>
      <c r="J34" s="86">
        <f>+I34/1000000</f>
        <v>0</v>
      </c>
      <c r="K34" s="150">
        <v>0</v>
      </c>
      <c r="L34" s="155"/>
      <c r="M34" s="130"/>
    </row>
    <row r="35" spans="1:13" ht="16.5" customHeight="1">
      <c r="A35" s="65"/>
      <c r="B35" s="90" t="s">
        <v>256</v>
      </c>
      <c r="C35" s="86">
        <v>0</v>
      </c>
      <c r="D35" s="86">
        <f t="shared" si="8"/>
        <v>0</v>
      </c>
      <c r="E35" s="86">
        <v>0</v>
      </c>
      <c r="F35" s="86">
        <f t="shared" si="6"/>
        <v>0</v>
      </c>
      <c r="G35" s="150">
        <v>0</v>
      </c>
      <c r="H35" s="151"/>
      <c r="I35" s="87">
        <v>0</v>
      </c>
      <c r="J35" s="86">
        <f t="shared" si="9"/>
        <v>0</v>
      </c>
      <c r="K35" s="150">
        <v>0</v>
      </c>
      <c r="L35" s="155"/>
      <c r="M35" s="130"/>
    </row>
    <row r="36" spans="1:13" ht="16.5" customHeight="1">
      <c r="A36" s="65"/>
      <c r="B36" s="90" t="s">
        <v>257</v>
      </c>
      <c r="C36" s="86">
        <v>0</v>
      </c>
      <c r="D36" s="86">
        <f>+C36/1000000</f>
        <v>0</v>
      </c>
      <c r="E36" s="86">
        <v>0</v>
      </c>
      <c r="F36" s="86">
        <v>0</v>
      </c>
      <c r="G36" s="150">
        <v>0</v>
      </c>
      <c r="H36" s="151"/>
      <c r="I36" s="87">
        <v>0</v>
      </c>
      <c r="J36" s="86">
        <f>+I36/1000000</f>
        <v>0</v>
      </c>
      <c r="K36" s="150">
        <v>0</v>
      </c>
      <c r="L36" s="155"/>
      <c r="M36" s="130"/>
    </row>
    <row r="37" spans="1:13" ht="16.5" customHeight="1">
      <c r="A37" s="91" t="s">
        <v>258</v>
      </c>
      <c r="B37" s="85" t="s">
        <v>259</v>
      </c>
      <c r="C37" s="86">
        <v>4760541269.2</v>
      </c>
      <c r="D37" s="86">
        <f t="shared" si="8"/>
        <v>4760.5412692</v>
      </c>
      <c r="E37" s="86">
        <v>4167653819</v>
      </c>
      <c r="F37" s="86">
        <v>0</v>
      </c>
      <c r="G37" s="150">
        <f t="shared" si="7"/>
        <v>0.8754579749080437</v>
      </c>
      <c r="H37" s="151"/>
      <c r="I37" s="87">
        <v>1833397194.6</v>
      </c>
      <c r="J37" s="86">
        <f t="shared" si="9"/>
        <v>1833.3971946</v>
      </c>
      <c r="K37" s="150">
        <f t="shared" si="10"/>
        <v>0.3851236846662394</v>
      </c>
      <c r="L37" s="155"/>
      <c r="M37" s="130"/>
    </row>
    <row r="38" spans="1:13" ht="16.5" customHeight="1">
      <c r="A38" s="65"/>
      <c r="B38" s="92" t="s">
        <v>260</v>
      </c>
      <c r="C38" s="86">
        <v>5435875804.61</v>
      </c>
      <c r="D38" s="86">
        <f>+C38/1000000</f>
        <v>5435.875804609999</v>
      </c>
      <c r="E38" s="86">
        <v>5284589457.83</v>
      </c>
      <c r="F38" s="86">
        <v>0</v>
      </c>
      <c r="G38" s="150">
        <f t="shared" si="7"/>
        <v>0.9721689103618412</v>
      </c>
      <c r="H38" s="151"/>
      <c r="I38" s="87">
        <v>1078917873.49</v>
      </c>
      <c r="J38" s="86">
        <f t="shared" si="9"/>
        <v>1078.91787349</v>
      </c>
      <c r="K38" s="150">
        <f t="shared" si="10"/>
        <v>0.19848096466350515</v>
      </c>
      <c r="L38" s="155"/>
      <c r="M38" s="130"/>
    </row>
    <row r="39" spans="1:13" ht="16.5" customHeight="1">
      <c r="A39" s="65"/>
      <c r="B39" s="92" t="s">
        <v>261</v>
      </c>
      <c r="C39" s="86">
        <v>0</v>
      </c>
      <c r="D39" s="86">
        <f t="shared" si="8"/>
        <v>0</v>
      </c>
      <c r="E39" s="86">
        <v>0</v>
      </c>
      <c r="F39" s="86">
        <v>0</v>
      </c>
      <c r="G39" s="150">
        <v>0</v>
      </c>
      <c r="H39" s="151"/>
      <c r="I39" s="87">
        <v>0</v>
      </c>
      <c r="J39" s="86">
        <f t="shared" si="9"/>
        <v>0</v>
      </c>
      <c r="K39" s="150">
        <v>0</v>
      </c>
      <c r="L39" s="155"/>
      <c r="M39" s="130"/>
    </row>
    <row r="40" spans="1:13" ht="16.5" customHeight="1">
      <c r="A40" s="65"/>
      <c r="B40" s="92" t="s">
        <v>262</v>
      </c>
      <c r="C40" s="93">
        <v>0</v>
      </c>
      <c r="D40" s="93"/>
      <c r="E40" s="93">
        <v>0</v>
      </c>
      <c r="F40" s="93">
        <v>0</v>
      </c>
      <c r="G40" s="150">
        <v>0</v>
      </c>
      <c r="H40" s="151"/>
      <c r="I40" s="94">
        <v>0</v>
      </c>
      <c r="J40" s="93">
        <f t="shared" si="9"/>
        <v>0</v>
      </c>
      <c r="K40" s="150">
        <v>0</v>
      </c>
      <c r="L40" s="155"/>
      <c r="M40" s="130"/>
    </row>
    <row r="41" spans="2:13" ht="15.75" thickBot="1">
      <c r="B41" s="95" t="s">
        <v>263</v>
      </c>
      <c r="C41" s="96">
        <f>SUM(C29:C40)</f>
        <v>13466700000</v>
      </c>
      <c r="D41" s="97">
        <f>SUM(D29:D39)</f>
        <v>13137.153863399999</v>
      </c>
      <c r="E41" s="96">
        <f>SUM(E29:E40)</f>
        <v>9568364133.43</v>
      </c>
      <c r="F41" s="97">
        <f>SUM(F29:F40)</f>
        <v>0</v>
      </c>
      <c r="G41" s="152">
        <f>+E41/C41</f>
        <v>0.7105203304024</v>
      </c>
      <c r="H41" s="153"/>
      <c r="I41" s="96">
        <f>SUM(I29:I40)</f>
        <v>2912315068.09</v>
      </c>
      <c r="J41" s="97">
        <f>SUM(J29:J40)</f>
        <v>2912.31506809</v>
      </c>
      <c r="K41" s="152">
        <f t="shared" si="10"/>
        <v>0.21626048460944405</v>
      </c>
      <c r="L41" s="156"/>
      <c r="M41" s="130"/>
    </row>
    <row r="42" spans="3:9" ht="15">
      <c r="C42" s="46"/>
      <c r="E42" s="98"/>
      <c r="I42" s="98"/>
    </row>
    <row r="43" spans="3:9" ht="15">
      <c r="C43" s="46"/>
      <c r="I43" s="98"/>
    </row>
  </sheetData>
  <sheetProtection/>
  <mergeCells count="31">
    <mergeCell ref="G41:H41"/>
    <mergeCell ref="K41:L41"/>
    <mergeCell ref="G38:H38"/>
    <mergeCell ref="K38:L38"/>
    <mergeCell ref="G39:H39"/>
    <mergeCell ref="K39:L39"/>
    <mergeCell ref="G40:H40"/>
    <mergeCell ref="K40:L40"/>
    <mergeCell ref="G33:H33"/>
    <mergeCell ref="K33:L33"/>
    <mergeCell ref="G36:H36"/>
    <mergeCell ref="K36:L36"/>
    <mergeCell ref="G37:H37"/>
    <mergeCell ref="K37:L37"/>
    <mergeCell ref="K35:L35"/>
    <mergeCell ref="G35:H35"/>
    <mergeCell ref="K34:L34"/>
    <mergeCell ref="G34:H34"/>
    <mergeCell ref="G30:H30"/>
    <mergeCell ref="K30:L30"/>
    <mergeCell ref="G31:H31"/>
    <mergeCell ref="K31:L31"/>
    <mergeCell ref="G32:H32"/>
    <mergeCell ref="K32:L32"/>
    <mergeCell ref="B2:L2"/>
    <mergeCell ref="B3:L3"/>
    <mergeCell ref="B26:L26"/>
    <mergeCell ref="G28:H28"/>
    <mergeCell ref="K28:L28"/>
    <mergeCell ref="G29:H29"/>
    <mergeCell ref="K29:L29"/>
  </mergeCells>
  <conditionalFormatting sqref="G14">
    <cfRule type="cellIs" priority="22" dxfId="24" operator="lessThan">
      <formula>$G$15</formula>
    </cfRule>
    <cfRule type="cellIs" priority="24" dxfId="25" operator="notEqual">
      <formula>$G$15</formula>
    </cfRule>
  </conditionalFormatting>
  <conditionalFormatting sqref="K14">
    <cfRule type="cellIs" priority="21" dxfId="24" operator="lessThan">
      <formula>$K$15</formula>
    </cfRule>
    <cfRule type="cellIs" priority="23" dxfId="25" operator="greaterThan">
      <formula>$K$15</formula>
    </cfRule>
  </conditionalFormatting>
  <conditionalFormatting sqref="G20">
    <cfRule type="cellIs" priority="19" dxfId="24" operator="lessThan">
      <formula>$G$21</formula>
    </cfRule>
    <cfRule type="cellIs" priority="20" dxfId="25" operator="greaterThan">
      <formula>$G$21</formula>
    </cfRule>
  </conditionalFormatting>
  <conditionalFormatting sqref="K20">
    <cfRule type="cellIs" priority="17" dxfId="24" operator="lessThan">
      <formula>$K$21</formula>
    </cfRule>
    <cfRule type="cellIs" priority="18" dxfId="25" operator="greaterThan">
      <formula>$K$21</formula>
    </cfRule>
  </conditionalFormatting>
  <conditionalFormatting sqref="G11">
    <cfRule type="cellIs" priority="14" dxfId="24" operator="lessThan">
      <formula>$G$12</formula>
    </cfRule>
    <cfRule type="cellIs" priority="16" dxfId="25" operator="notEqual">
      <formula>$G$12</formula>
    </cfRule>
  </conditionalFormatting>
  <conditionalFormatting sqref="K11">
    <cfRule type="cellIs" priority="13" dxfId="24" operator="lessThan">
      <formula>$K$12</formula>
    </cfRule>
    <cfRule type="cellIs" priority="15" dxfId="25" operator="greaterThan">
      <formula>$K$12</formula>
    </cfRule>
  </conditionalFormatting>
  <conditionalFormatting sqref="H14">
    <cfRule type="cellIs" priority="11" dxfId="24" operator="lessThan">
      <formula>$G$15</formula>
    </cfRule>
    <cfRule type="cellIs" priority="12" dxfId="25" operator="notEqual">
      <formula>$G$15</formula>
    </cfRule>
  </conditionalFormatting>
  <conditionalFormatting sqref="H20">
    <cfRule type="cellIs" priority="9" dxfId="24" operator="lessThan">
      <formula>$G$21</formula>
    </cfRule>
    <cfRule type="cellIs" priority="10" dxfId="25" operator="greaterThan">
      <formula>$G$21</formula>
    </cfRule>
  </conditionalFormatting>
  <conditionalFormatting sqref="H11">
    <cfRule type="cellIs" priority="7" dxfId="24" operator="lessThan">
      <formula>$G$12</formula>
    </cfRule>
    <cfRule type="cellIs" priority="8" dxfId="25" operator="notEqual">
      <formula>$G$12</formula>
    </cfRule>
  </conditionalFormatting>
  <conditionalFormatting sqref="L14">
    <cfRule type="cellIs" priority="5" dxfId="24" operator="lessThan">
      <formula>$K$15</formula>
    </cfRule>
    <cfRule type="cellIs" priority="6" dxfId="25" operator="greaterThan">
      <formula>$K$15</formula>
    </cfRule>
  </conditionalFormatting>
  <conditionalFormatting sqref="L20">
    <cfRule type="cellIs" priority="3" dxfId="24" operator="lessThan">
      <formula>$K$21</formula>
    </cfRule>
    <cfRule type="cellIs" priority="4" dxfId="25" operator="greaterThan">
      <formula>$K$21</formula>
    </cfRule>
  </conditionalFormatting>
  <conditionalFormatting sqref="L11">
    <cfRule type="cellIs" priority="1" dxfId="24" operator="lessThan">
      <formula>$K$12</formula>
    </cfRule>
    <cfRule type="cellIs" priority="2" dxfId="25" operator="greaterThan">
      <formula>$K$12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3" r:id="rId1"/>
  <ignoredErrors>
    <ignoredError sqref="E11: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Faisuly Urrea Lopez</dc:creator>
  <cp:keywords/>
  <dc:description/>
  <cp:lastModifiedBy>Faisuly Urrea Lopez</cp:lastModifiedBy>
  <cp:lastPrinted>2023-09-01T16:34:39Z</cp:lastPrinted>
  <dcterms:created xsi:type="dcterms:W3CDTF">2023-09-01T13:50:54Z</dcterms:created>
  <dcterms:modified xsi:type="dcterms:W3CDTF">2023-09-12T21:39:51Z</dcterms:modified>
  <cp:category/>
  <cp:version/>
  <cp:contentType/>
  <cp:contentStatus/>
</cp:coreProperties>
</file>